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oshe\Downloads\"/>
    </mc:Choice>
  </mc:AlternateContent>
  <xr:revisionPtr revIDLastSave="0" documentId="8_{AF55A454-6757-4740-BA2E-AA637E2D5DD1}" xr6:coauthVersionLast="47" xr6:coauthVersionMax="47" xr10:uidLastSave="{00000000-0000-0000-0000-000000000000}"/>
  <bookViews>
    <workbookView xWindow="-110" yWindow="-110" windowWidth="19420" windowHeight="10300" xr2:uid="{00000000-000D-0000-FFFF-FFFF00000000}"/>
  </bookViews>
  <sheets>
    <sheet name="כללי" sheetId="1" r:id="rId1"/>
    <sheet name="מסלול אשראי ואג&quot;ח" sheetId="2" r:id="rId2"/>
    <sheet name="מסלול מניות" sheetId="3" r:id="rId3"/>
    <sheet name="מסלול מחקה מדד S&amp;P 500" sheetId="4" r:id="rId4"/>
    <sheet name="עוקב מדד גמיש" sheetId="5" state="hidden" r:id="rId5"/>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F8" i="3" l="1"/>
  <c r="F5" i="3"/>
  <c r="E5" i="3"/>
  <c r="F10" i="3"/>
  <c r="E10" i="3"/>
  <c r="F7" i="3"/>
  <c r="F6" i="3"/>
  <c r="F4" i="3"/>
  <c r="E4" i="3"/>
  <c r="F10" i="1"/>
  <c r="F9" i="1"/>
  <c r="E9" i="1"/>
  <c r="F7" i="1"/>
  <c r="E7" i="1"/>
  <c r="F12" i="1"/>
  <c r="E12" i="1"/>
  <c r="F8" i="1"/>
  <c r="E8" i="1"/>
  <c r="F6" i="1"/>
  <c r="E6" i="1"/>
  <c r="F10" i="2"/>
  <c r="F9" i="2"/>
  <c r="F7" i="2"/>
  <c r="F12" i="2"/>
  <c r="F8" i="2"/>
  <c r="F6" i="2"/>
  <c r="E12" i="2"/>
  <c r="E7" i="2"/>
  <c r="E8" i="2"/>
  <c r="E6" i="2"/>
  <c r="C9" i="3"/>
  <c r="C11" i="2"/>
  <c r="B11" i="2" l="1"/>
  <c r="C10" i="5" l="1"/>
  <c r="C3" i="4"/>
  <c r="D2" i="4"/>
  <c r="D1" i="4"/>
  <c r="B9" i="3"/>
  <c r="D1" i="1" l="1"/>
</calcChain>
</file>

<file path=xl/sharedStrings.xml><?xml version="1.0" encoding="utf-8"?>
<sst xmlns="http://schemas.openxmlformats.org/spreadsheetml/2006/main" count="163" uniqueCount="65">
  <si>
    <t>קרן השתלמות אקדמאים מסלול כללי  מס' מס הכנסה 288</t>
  </si>
  <si>
    <t>אפיק השקעה</t>
  </si>
  <si>
    <t>חשיפה בפועל</t>
  </si>
  <si>
    <t>שיעור גבולות החשיפה הצפויה</t>
  </si>
  <si>
    <t>מדד ייחוס</t>
  </si>
  <si>
    <t>מניות</t>
  </si>
  <si>
    <t>+/-6%</t>
  </si>
  <si>
    <t>אג"ח ממשלתי</t>
  </si>
  <si>
    <t>+/-5%</t>
  </si>
  <si>
    <t>אג"ח קונצרני</t>
  </si>
  <si>
    <t>אחר ( קרנות נדל"ן , קרנות הון , הון סיכון , קרנות PE ,קרנות גידור )</t>
  </si>
  <si>
    <t>עו"ש , פק"מ , פר"י</t>
  </si>
  <si>
    <t>מדד מק"מ</t>
  </si>
  <si>
    <t>סה"כ</t>
  </si>
  <si>
    <r>
      <t>חשיפה למט"ח</t>
    </r>
    <r>
      <rPr>
        <b/>
        <sz val="12"/>
        <rFont val="Arial"/>
        <family val="2"/>
      </rPr>
      <t xml:space="preserve"> </t>
    </r>
  </si>
  <si>
    <t>טווח סטייה</t>
  </si>
  <si>
    <t>0%-5%</t>
  </si>
  <si>
    <t xml:space="preserve">מדד ייחוס </t>
  </si>
  <si>
    <t>שיעור חשיפה צפוי</t>
  </si>
  <si>
    <t>קרן השתלמות אקדמאים מסלול מניות מס' מס הכנסה 1452</t>
  </si>
  <si>
    <t>דולר 100%</t>
  </si>
  <si>
    <t>אחר (קרנות נדל"ן, קרנות הון, הון סיכון, קרנות PE, קרנות גידור)</t>
  </si>
  <si>
    <t>עו"ש, פק"מ, פר"י</t>
  </si>
  <si>
    <t>94%-106%</t>
  </si>
  <si>
    <t>ל"ר</t>
  </si>
  <si>
    <t>S&amp;P 500 100%</t>
  </si>
  <si>
    <t>לתשומת ליבך הטבלה מתחילה בתא A4</t>
  </si>
  <si>
    <t>תאריך</t>
  </si>
  <si>
    <t>שנה</t>
  </si>
  <si>
    <t>שורה ריקה</t>
  </si>
  <si>
    <t>סוף גליון, קיימים במסמך גליונות נוספים.</t>
  </si>
  <si>
    <t>סוף מסמך.</t>
  </si>
  <si>
    <t>לתשומת ליבך הטבלה מתחילה בתא A5</t>
  </si>
  <si>
    <t>לתשומת ליבך הטבלה מתחילה בתא A3</t>
  </si>
  <si>
    <t>קרן השתלמות אקדמאים מסלול מחקה מדד S&amp;P 500 מס' מס הכנסה 15046</t>
  </si>
  <si>
    <t>תל בונד 60 -   40%
תל בונד שקלי 50 - 40%
Iboxx ig 20%</t>
  </si>
  <si>
    <t>קרן השתלמות אקדמאים מסלול אשראי ואג"ח מס' מס הכנסה 1451</t>
  </si>
  <si>
    <t>שיעור חשיפה צפוי 2025</t>
  </si>
  <si>
    <t>שיעור גבולות החשיפה הצפויה 2025</t>
  </si>
  <si>
    <t>קרן השתלמות אקדמאים מסלול עוקב מדד גמיש</t>
  </si>
  <si>
    <t>חשיפה בפועל  (לא רלוונטי)</t>
  </si>
  <si>
    <t>39%-51%</t>
  </si>
  <si>
    <t>S&amp;P 500 - 55%
נאסד"ק 100 -20%
  סטוקס 600 - 15%
  שווקים מתעוררים -  10%</t>
  </si>
  <si>
    <t>12-22%</t>
  </si>
  <si>
    <t>U.S 5 Year Treasury</t>
  </si>
  <si>
    <t>27%-39%</t>
  </si>
  <si>
    <t>IBOXIG -80%
IBOXHY-20%</t>
  </si>
  <si>
    <t>0-10%</t>
  </si>
  <si>
    <t>88-100%</t>
  </si>
  <si>
    <t>דולר 95%, אירו-5%</t>
  </si>
  <si>
    <t>מגבלת עמלת ניהול חיצוני לשנת 2025</t>
  </si>
  <si>
    <t>שיעור חשיפה צפוי 2026</t>
  </si>
  <si>
    <t>מדד ייחוס 2026</t>
  </si>
  <si>
    <t>ממשלתי שקלי 2-5 שנים - 50% ממשלתי צמוד 2-5 שנים - 50%</t>
  </si>
  <si>
    <t>(בטא של 0.4)
MSCI AC 100%</t>
  </si>
  <si>
    <t>מדד מקמ</t>
  </si>
  <si>
    <t>חשיפה בפועל 29/10/25</t>
  </si>
  <si>
    <t xml:space="preserve">ת"א 125 -  40%
60% MSCI ALL COUNTRIES - 
</t>
  </si>
  <si>
    <t>החברה מצהירה כי במסגרת מדיניות ההשקעה הצפויה לשנת 2026 בכוונתה להתייחס להיבטים של השקעות אחראיות באופן הבא: 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החברה והסביבה. זאת, בנוסף לניתוחים הכלכליים המסורתיים שיבחנו את כדאיות ההשקעה.</t>
  </si>
  <si>
    <t>מגבלת עמלת ניהול חיצוני לשנת 2026</t>
  </si>
  <si>
    <t xml:space="preserve">מינימום </t>
  </si>
  <si>
    <t>מקסימום</t>
  </si>
  <si>
    <t xml:space="preserve">שיעור חשיפה צפוי </t>
  </si>
  <si>
    <t xml:space="preserve">ת"א 125 -  40%
60% MSCI ALL COUNTRIES  </t>
  </si>
  <si>
    <t xml:space="preserve">ת"א 125 -  40%
60% MSCI ALL COUNTRIES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</si>
</sst>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rial"/>
      <family val="2"/>
      <charset val="177"/>
      <scheme val="minor"/>
    </font>
    <font>
      <b/>
      <u/>
      <sz val="12"/>
      <name val="Arial"/>
      <family val="2"/>
    </font>
    <font>
      <u/>
      <sz val="12"/>
      <name val="Arial"/>
      <family val="2"/>
    </font>
    <font>
      <sz val="12"/>
      <name val="Arial"/>
      <family val="2"/>
    </font>
    <font>
      <b/>
      <sz val="12"/>
      <name val="Arial"/>
      <family val="2"/>
    </font>
    <font>
      <sz val="12"/>
      <color theme="1"/>
      <name val="Arial"/>
      <family val="2"/>
    </font>
    <font>
      <sz val="12"/>
      <name val="Arial"/>
      <family val="2"/>
      <scheme val="minor"/>
    </font>
    <font>
      <sz val="12"/>
      <color theme="0"/>
      <name val="Arial"/>
      <family val="2"/>
    </font>
    <font>
      <b/>
      <sz val="10"/>
      <color theme="1"/>
      <name val="Arial"/>
      <family val="2"/>
    </font>
    <font>
      <sz val="3"/>
      <color theme="0"/>
      <name val="Arial"/>
      <family val="2"/>
    </font>
    <font>
      <b/>
      <sz val="12"/>
      <color rgb="FFCC99FF"/>
      <name val="Arial"/>
      <family val="2"/>
    </font>
    <font>
      <sz val="11"/>
      <color theme="1"/>
      <name val="Arial"/>
      <family val="2"/>
      <charset val="177"/>
      <scheme val="minor"/>
    </font>
    <font>
      <sz val="8"/>
      <name val="Arial"/>
      <family val="2"/>
      <charset val="177"/>
      <scheme val="minor"/>
    </font>
    <font>
      <sz val="10"/>
      <name val="Arial"/>
      <family val="2"/>
    </font>
  </fonts>
  <fills count="6">
    <fill>
      <patternFill patternType="none"/>
    </fill>
    <fill>
      <patternFill patternType="gray125"/>
    </fill>
    <fill>
      <patternFill patternType="solid">
        <fgColor indexed="46"/>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s>
  <cellStyleXfs count="3">
    <xf numFmtId="0" fontId="0" fillId="0" borderId="0"/>
    <xf numFmtId="9" fontId="11" fillId="0" borderId="0" applyFont="0" applyFill="0" applyBorder="0" applyAlignment="0" applyProtection="0"/>
    <xf numFmtId="0" fontId="13" fillId="0" borderId="0"/>
  </cellStyleXfs>
  <cellXfs count="87">
    <xf numFmtId="0" fontId="0" fillId="0" borderId="0" xfId="0"/>
    <xf numFmtId="0" fontId="7" fillId="0" borderId="0" xfId="0" applyFont="1" applyAlignment="1">
      <alignment horizontal="center" vertical="center"/>
    </xf>
    <xf numFmtId="0" fontId="2" fillId="0" borderId="0" xfId="0" applyFont="1" applyAlignment="1">
      <alignment horizontal="center" vertical="center"/>
    </xf>
    <xf numFmtId="0" fontId="3" fillId="0" borderId="0" xfId="0" applyFont="1"/>
    <xf numFmtId="0" fontId="3" fillId="0" borderId="0" xfId="0" applyFont="1" applyAlignment="1">
      <alignment horizontal="center" vertical="center"/>
    </xf>
    <xf numFmtId="9" fontId="3" fillId="0" borderId="0" xfId="0" applyNumberFormat="1" applyFont="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10" fontId="3" fillId="0" borderId="0" xfId="0" applyNumberFormat="1" applyFont="1" applyAlignment="1">
      <alignment horizontal="center" vertical="center"/>
    </xf>
    <xf numFmtId="9" fontId="6" fillId="0" borderId="1" xfId="0" applyNumberFormat="1" applyFont="1" applyBorder="1" applyAlignment="1">
      <alignment horizontal="center" vertical="center" wrapText="1" readingOrder="1"/>
    </xf>
    <xf numFmtId="0" fontId="4"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4" fontId="4" fillId="2" borderId="1"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9" fontId="6" fillId="0" borderId="5" xfId="0" applyNumberFormat="1" applyFont="1" applyBorder="1" applyAlignment="1">
      <alignment horizontal="center" vertical="center" wrapText="1" readingOrder="1"/>
    </xf>
    <xf numFmtId="49" fontId="3" fillId="0" borderId="5" xfId="0" applyNumberFormat="1" applyFont="1" applyBorder="1" applyAlignment="1">
      <alignment horizontal="center" vertical="center" wrapText="1"/>
    </xf>
    <xf numFmtId="10"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10" fillId="2" borderId="3"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0" xfId="0" applyFont="1" applyBorder="1" applyAlignment="1">
      <alignment horizontal="center" vertical="center" wrapText="1"/>
    </xf>
    <xf numFmtId="9" fontId="3" fillId="0" borderId="10" xfId="0"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1" fillId="0" borderId="12" xfId="0" applyFont="1" applyBorder="1" applyAlignment="1">
      <alignment horizontal="center" vertical="top" wrapText="1"/>
    </xf>
    <xf numFmtId="0" fontId="1" fillId="0" borderId="5" xfId="0" applyFont="1" applyBorder="1" applyAlignment="1">
      <alignment horizontal="center" vertical="top" wrapText="1"/>
    </xf>
    <xf numFmtId="0" fontId="1" fillId="0" borderId="5" xfId="0" applyFont="1" applyBorder="1" applyAlignment="1">
      <alignment horizontal="center"/>
    </xf>
    <xf numFmtId="10" fontId="1" fillId="0" borderId="5" xfId="0" applyNumberFormat="1" applyFont="1" applyBorder="1" applyAlignment="1">
      <alignment horizontal="center"/>
    </xf>
    <xf numFmtId="10" fontId="3" fillId="0" borderId="14" xfId="0" applyNumberFormat="1"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10" fontId="5" fillId="0" borderId="2" xfId="0" applyNumberFormat="1" applyFont="1" applyBorder="1" applyAlignment="1">
      <alignment horizontal="center" vertical="center" wrapText="1" readingOrder="2"/>
    </xf>
    <xf numFmtId="9" fontId="3" fillId="5"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20" xfId="0" applyFont="1" applyBorder="1" applyAlignment="1">
      <alignment horizontal="center" vertical="center" wrapText="1"/>
    </xf>
    <xf numFmtId="49" fontId="3" fillId="0" borderId="14"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1" fillId="0" borderId="21" xfId="0" applyFont="1" applyBorder="1" applyAlignment="1">
      <alignment horizontal="center" vertical="top" wrapText="1"/>
    </xf>
    <xf numFmtId="10" fontId="1" fillId="0" borderId="21" xfId="1" applyNumberFormat="1" applyFont="1" applyBorder="1" applyAlignment="1">
      <alignment horizontal="center" vertical="top"/>
    </xf>
    <xf numFmtId="0" fontId="3" fillId="0" borderId="21" xfId="0" applyFont="1" applyBorder="1" applyAlignment="1">
      <alignment horizontal="center" vertical="center"/>
    </xf>
    <xf numFmtId="0" fontId="3" fillId="0" borderId="21" xfId="0" applyFont="1" applyBorder="1"/>
    <xf numFmtId="0" fontId="1" fillId="0" borderId="0" xfId="0" applyFont="1" applyAlignment="1">
      <alignment vertical="center"/>
    </xf>
    <xf numFmtId="0" fontId="7" fillId="0" borderId="0" xfId="0" applyFont="1" applyAlignment="1">
      <alignment vertical="center"/>
    </xf>
    <xf numFmtId="0" fontId="1" fillId="0" borderId="16" xfId="0" applyFont="1" applyBorder="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9" fillId="0" borderId="0" xfId="0" applyFont="1" applyAlignment="1">
      <alignment vertical="center"/>
    </xf>
    <xf numFmtId="9" fontId="3" fillId="3" borderId="1" xfId="0" applyNumberFormat="1" applyFont="1" applyFill="1" applyBorder="1" applyAlignment="1">
      <alignment horizontal="center" vertical="center" wrapText="1"/>
    </xf>
    <xf numFmtId="0" fontId="3" fillId="0" borderId="1" xfId="0" applyFont="1" applyBorder="1"/>
    <xf numFmtId="0" fontId="3" fillId="3" borderId="1" xfId="0" applyFont="1" applyFill="1" applyBorder="1" applyAlignment="1">
      <alignment horizontal="center" vertical="center" wrapText="1"/>
    </xf>
    <xf numFmtId="10" fontId="1" fillId="0" borderId="1" xfId="1" applyNumberFormat="1" applyFont="1" applyFill="1" applyBorder="1" applyAlignment="1">
      <alignment horizontal="center" wrapText="1"/>
    </xf>
    <xf numFmtId="0" fontId="10" fillId="2"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top" wrapText="1"/>
    </xf>
    <xf numFmtId="9" fontId="5" fillId="0" borderId="1" xfId="1" applyFont="1" applyBorder="1" applyAlignment="1">
      <alignment horizontal="center" vertical="center" wrapText="1"/>
    </xf>
    <xf numFmtId="9" fontId="3"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4" fontId="3" fillId="0" borderId="1" xfId="1" applyNumberFormat="1" applyFont="1" applyBorder="1"/>
    <xf numFmtId="9" fontId="3" fillId="3" borderId="1" xfId="1" applyFont="1" applyFill="1" applyBorder="1" applyAlignment="1">
      <alignment horizontal="center" vertical="center" wrapText="1"/>
    </xf>
    <xf numFmtId="9" fontId="3" fillId="0" borderId="5" xfId="1" applyFont="1" applyBorder="1" applyAlignment="1">
      <alignment horizontal="center" vertical="center"/>
    </xf>
    <xf numFmtId="9" fontId="3" fillId="0" borderId="13" xfId="1" applyFont="1" applyBorder="1"/>
    <xf numFmtId="164" fontId="6" fillId="0" borderId="1" xfId="0" applyNumberFormat="1" applyFont="1" applyBorder="1" applyAlignment="1">
      <alignment horizontal="center" vertical="center" wrapText="1" readingOrder="1"/>
    </xf>
    <xf numFmtId="0" fontId="1" fillId="0" borderId="1" xfId="0" applyFont="1" applyBorder="1" applyAlignment="1">
      <alignment horizontal="center" wrapText="1"/>
    </xf>
    <xf numFmtId="10" fontId="3" fillId="0" borderId="1" xfId="0" applyNumberFormat="1" applyFont="1" applyBorder="1" applyAlignment="1">
      <alignment horizontal="center" vertical="center"/>
    </xf>
    <xf numFmtId="10" fontId="1" fillId="0" borderId="1" xfId="1" applyNumberFormat="1" applyFont="1" applyFill="1" applyBorder="1" applyAlignment="1">
      <alignment horizontal="center" vertical="top"/>
    </xf>
    <xf numFmtId="10" fontId="1" fillId="0" borderId="5" xfId="1" applyNumberFormat="1" applyFont="1" applyFill="1" applyBorder="1" applyAlignment="1">
      <alignment horizontal="center" vertical="top"/>
    </xf>
    <xf numFmtId="164" fontId="1" fillId="0" borderId="5" xfId="0" applyNumberFormat="1" applyFont="1" applyBorder="1" applyAlignment="1">
      <alignment horizontal="center"/>
    </xf>
    <xf numFmtId="0" fontId="9" fillId="0" borderId="0" xfId="0" applyFont="1" applyAlignment="1">
      <alignment horizontal="center" vertical="center"/>
    </xf>
    <xf numFmtId="0" fontId="8" fillId="4" borderId="0" xfId="0" applyFont="1" applyFill="1" applyAlignment="1">
      <alignment horizontal="center" vertical="center" wrapText="1" readingOrder="2"/>
    </xf>
    <xf numFmtId="10" fontId="7" fillId="0" borderId="0" xfId="1" applyNumberFormat="1"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Normal" xfId="0" builtinId="0"/>
    <cellStyle name="Normal 2 2 2" xfId="2" xr:uid="{69C11510-8CA8-402E-9875-32F7268CBDB5}"/>
    <cellStyle name="Percent" xfId="1" builtinId="5"/>
  </cellStyles>
  <dxfs count="25">
    <dxf>
      <font>
        <b val="0"/>
        <i val="0"/>
        <strike val="0"/>
        <sz val="12"/>
        <color auto="1"/>
      </font>
      <border>
        <left style="thin">
          <color indexed="8"/>
        </left>
        <right/>
        <top style="thin">
          <color indexed="8"/>
        </top>
        <bottom style="thin">
          <color indexed="8"/>
        </bottom>
      </border>
    </dxf>
    <dxf>
      <font>
        <b val="0"/>
        <i val="0"/>
        <strike val="0"/>
        <sz val="12"/>
        <color auto="1"/>
      </font>
      <numFmt numFmtId="14" formatCode="0.00%"/>
      <border>
        <left style="thin">
          <color indexed="8"/>
        </left>
        <right style="thin">
          <color indexed="8"/>
        </right>
        <top style="thin">
          <color indexed="8"/>
        </top>
        <bottom style="thin">
          <color indexed="8"/>
        </bottom>
      </border>
    </dxf>
    <dxf>
      <font>
        <b val="0"/>
        <i val="0"/>
        <strike val="0"/>
        <sz val="12"/>
        <color auto="1"/>
      </font>
      <numFmt numFmtId="30" formatCode="@"/>
      <border>
        <left style="thin">
          <color indexed="8"/>
        </left>
        <right style="thin">
          <color indexed="8"/>
        </right>
        <top style="thin">
          <color indexed="8"/>
        </top>
        <bottom style="thin">
          <color indexed="8"/>
        </bottom>
      </border>
    </dxf>
    <dxf>
      <font>
        <b val="0"/>
        <i val="0"/>
        <strike val="0"/>
        <sz val="12"/>
        <color auto="1"/>
      </font>
      <numFmt numFmtId="14" formatCode="0.00%"/>
      <border>
        <left style="thin">
          <color indexed="8"/>
        </left>
        <right style="thin">
          <color indexed="8"/>
        </right>
        <top style="thin">
          <color indexed="8"/>
        </top>
        <bottom style="thin">
          <color indexed="8"/>
        </bottom>
      </border>
    </dxf>
    <dxf>
      <font>
        <b val="0"/>
        <i val="0"/>
        <strike val="0"/>
        <sz val="12"/>
        <color auto="1"/>
      </font>
      <numFmt numFmtId="14" formatCode="0.00%"/>
      <border>
        <left style="thin">
          <color indexed="8"/>
        </left>
        <right style="thin">
          <color indexed="8"/>
        </right>
        <top style="thin">
          <color indexed="8"/>
        </top>
        <bottom style="thin">
          <color indexed="8"/>
        </bottom>
      </border>
    </dxf>
    <dxf>
      <font>
        <b val="0"/>
        <i val="0"/>
        <strike val="0"/>
        <sz val="12"/>
        <color auto="1"/>
      </font>
      <border>
        <left/>
        <right style="thin">
          <color indexed="8"/>
        </right>
        <top style="thin">
          <color indexed="8"/>
        </top>
        <bottom style="thin">
          <color indexed="8"/>
        </bottom>
      </border>
    </dxf>
    <dxf>
      <font>
        <b val="0"/>
        <i val="0"/>
        <strike val="0"/>
        <u val="none"/>
        <sz val="12"/>
        <color auto="1"/>
        <name val="Arial"/>
        <family val="2"/>
      </font>
      <alignment horizontal="center" vertical="center" textRotation="0" wrapText="1" shrinkToFit="0" readingOrder="0"/>
      <border>
        <left style="thin">
          <color auto="1"/>
        </left>
        <right style="medium">
          <color auto="1"/>
        </right>
        <top style="thin">
          <color auto="1"/>
        </top>
        <bottom/>
      </border>
    </dxf>
    <dxf>
      <font>
        <b val="0"/>
        <i val="0"/>
        <strike val="0"/>
        <u val="none"/>
        <sz val="12"/>
        <color auto="1"/>
        <name val="Arial"/>
        <family val="2"/>
      </font>
      <numFmt numFmtId="13" formatCode="0%"/>
      <alignment horizontal="center" vertical="center" textRotation="0" wrapText="1" shrinkToFit="0" readingOrder="1"/>
      <border>
        <left style="thin">
          <color auto="1"/>
        </left>
        <right style="thin">
          <color auto="1"/>
        </right>
        <top style="thin">
          <color auto="1"/>
        </top>
        <bottom/>
      </border>
    </dxf>
    <dxf>
      <font>
        <b val="0"/>
        <i val="0"/>
        <strike val="0"/>
        <u val="none"/>
        <sz val="12"/>
        <color auto="1"/>
        <name val="Arial"/>
        <family val="2"/>
      </font>
      <alignment horizontal="center" vertical="center" textRotation="0" wrapText="1" shrinkToFit="0" readingOrder="0"/>
      <border>
        <left style="medium">
          <color auto="1"/>
        </left>
        <right style="thin">
          <color auto="1"/>
        </right>
        <top style="thin">
          <color auto="1"/>
        </top>
        <bottom/>
      </border>
    </dxf>
    <dxf>
      <border>
        <top style="thin">
          <color auto="1"/>
        </top>
      </border>
    </dxf>
    <dxf>
      <border>
        <top style="medium">
          <color auto="1"/>
        </top>
        <bottom style="thin">
          <color auto="1"/>
        </bottom>
      </border>
    </dxf>
    <dxf>
      <border>
        <bottom style="thin">
          <color auto="1"/>
        </bottom>
      </border>
    </dxf>
    <dxf>
      <font>
        <b/>
        <i val="0"/>
        <strike val="0"/>
        <u val="none"/>
        <sz val="12"/>
        <color auto="1"/>
        <name val="Arial"/>
        <family val="2"/>
      </font>
      <fill>
        <patternFill patternType="solid">
          <bgColor indexed="46"/>
        </patternFill>
      </fill>
      <alignment horizontal="center" vertical="center" textRotation="0" wrapText="1" shrinkToFit="0" readingOrder="0"/>
      <border>
        <left style="thin">
          <color auto="1"/>
        </left>
        <right style="thin">
          <color auto="1"/>
        </right>
        <top/>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numFmt numFmtId="30" formatCode="@"/>
      <alignment horizontal="center" vertical="center" textRotation="0" wrapText="1" shrinkToFit="0" readingOrder="0"/>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right style="thin">
          <color auto="1"/>
        </right>
        <top style="thin">
          <color auto="1"/>
        </top>
        <bottom style="thin">
          <color auto="1"/>
        </bottom>
      </border>
    </dxf>
    <dxf>
      <border>
        <top style="thin">
          <color auto="1"/>
        </top>
      </border>
    </dxf>
    <dxf>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dxf>
    <dxf>
      <border>
        <bottom style="thin">
          <color auto="1"/>
        </bottom>
      </border>
    </dxf>
    <dxf>
      <font>
        <b/>
        <i val="0"/>
        <strike val="0"/>
        <u val="none"/>
        <sz val="12"/>
        <color auto="1"/>
        <name val="Arial"/>
        <family val="2"/>
      </font>
      <fill>
        <patternFill patternType="solid">
          <bgColor indexed="46"/>
        </patternFill>
      </fill>
      <alignment horizontal="center" vertical="center" textRotation="0" wrapText="1" shrinkToFit="0" readingOrder="0"/>
      <border>
        <left style="thin">
          <color auto="1"/>
        </left>
        <right style="thin">
          <color auto="1"/>
        </right>
        <top/>
        <bottom/>
      </border>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0</xdr:row>
      <xdr:rowOff>85725</xdr:rowOff>
    </xdr:from>
    <xdr:to>
      <xdr:col>6</xdr:col>
      <xdr:colOff>451867</xdr:colOff>
      <xdr:row>1</xdr:row>
      <xdr:rowOff>329566</xdr:rowOff>
    </xdr:to>
    <xdr:pic>
      <xdr:nvPicPr>
        <xdr:cNvPr id="3" name="תמונה 2" descr="מסמך נגיש">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004200908" y="85725"/>
          <a:ext cx="432817" cy="434341"/>
        </a:xfrm>
        <a:prstGeom prst="rect">
          <a:avLst/>
        </a:prstGeom>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טבלה3" displayName="טבלה3" ref="A3:G11" totalsRowShown="0" headerRowDxfId="24" dataDxfId="22" headerRowBorderDxfId="23" tableBorderDxfId="21" totalsRowBorderDxfId="20">
  <autoFilter ref="A3:G11" xr:uid="{00000000-0009-0000-0100-000003000000}"/>
  <tableColumns count="7">
    <tableColumn id="1" xr3:uid="{00000000-0010-0000-0200-000001000000}" name="אפיק השקעה" dataDxfId="19"/>
    <tableColumn id="2" xr3:uid="{00000000-0010-0000-0200-000002000000}" name="חשיפה בפועל 29/10/25" dataDxfId="18"/>
    <tableColumn id="10" xr3:uid="{6CF13630-4ECF-40C8-8D21-DB6491B90A44}" name="שיעור חשיפה צפוי 2026" dataDxfId="17"/>
    <tableColumn id="4" xr3:uid="{00000000-0010-0000-0200-000004000000}" name="טווח סטייה" dataDxfId="16"/>
    <tableColumn id="5" xr3:uid="{00000000-0010-0000-0200-000005000000}" name="מינימום " dataDxfId="15" dataCellStyle="Percent"/>
    <tableColumn id="6" xr3:uid="{00000000-0010-0000-0200-000006000000}" name="מקסימום" dataDxfId="14" dataCellStyle="Percent"/>
    <tableColumn id="9" xr3:uid="{A37A1566-6AA9-48EC-B48E-6ED555627FB0}" name="מדד ייחוס 2026" dataDxfId="13"/>
  </tableColumns>
  <tableStyleInfo showFirstColumn="0" showLastColumn="0" showRowStripes="1" showColumnStripes="0"/>
  <extLst>
    <ext xmlns:x14="http://schemas.microsoft.com/office/spreadsheetml/2009/9/main" uri="{504A1905-F514-4f6f-8877-14C23A59335A}">
      <x14:table altText="מסלול מניות" altTextSummary="מסלול מניות"/>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טבלה4" displayName="טבלה4" ref="A4:E13" totalsRowShown="0" headerRowDxfId="12" headerRowBorderDxfId="11" tableBorderDxfId="10" totalsRowBorderDxfId="9">
  <autoFilter ref="A4:E13" xr:uid="{00000000-0009-0000-0100-000004000000}"/>
  <tableColumns count="5">
    <tableColumn id="1" xr3:uid="{00000000-0010-0000-0300-000001000000}" name="אפיק השקעה" dataDxfId="8"/>
    <tableColumn id="2" xr3:uid="{00000000-0010-0000-0300-000002000000}" name="שיעור חשיפה צפוי" dataDxfId="7"/>
    <tableColumn id="3" xr3:uid="{00000000-0010-0000-0300-000003000000}" name="טווח סטייה"/>
    <tableColumn id="4" xr3:uid="{00000000-0010-0000-0300-000004000000}" name="שיעור גבולות החשיפה הצפויה"/>
    <tableColumn id="5" xr3:uid="{00000000-0010-0000-0300-000005000000}" name="מדד ייחוס " dataDxfId="6"/>
  </tableColumns>
  <tableStyleInfo showFirstColumn="0" showLastColumn="0" showRowStripes="1" showColumnStripes="0"/>
  <extLst>
    <ext xmlns:x14="http://schemas.microsoft.com/office/spreadsheetml/2009/9/main" uri="{504A1905-F514-4f6f-8877-14C23A59335A}">
      <x14:table altText="מסלול מחקה מדד 500 S&amp;P" altTextSummary="מסלול מחקה מדד 500 S&amp;P"/>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טבלה26" displayName="טבלה26" ref="A5:F12" totalsRowShown="0">
  <autoFilter ref="A5:F12" xr:uid="{00000000-0009-0000-0100-000005000000}"/>
  <tableColumns count="6">
    <tableColumn id="1" xr3:uid="{00000000-0010-0000-0400-000001000000}" name="אפיק השקעה" dataDxfId="5"/>
    <tableColumn id="2" xr3:uid="{00000000-0010-0000-0400-000002000000}" name="חשיפה בפועל  (לא רלוונטי)" dataDxfId="4"/>
    <tableColumn id="3" xr3:uid="{00000000-0010-0000-0400-000003000000}" name="שיעור חשיפה צפוי 2025" dataDxfId="3"/>
    <tableColumn id="4" xr3:uid="{00000000-0010-0000-0400-000004000000}" name="טווח סטייה" dataDxfId="2"/>
    <tableColumn id="5" xr3:uid="{00000000-0010-0000-0400-000005000000}" name="שיעור גבולות החשיפה הצפויה 2025" dataDxfId="1"/>
    <tableColumn id="6" xr3:uid="{00000000-0010-0000-0400-000006000000}" name="מדד ייחוס" dataDxfId="0"/>
  </tableColumns>
  <tableStyleInfo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rightToLeft="1" tabSelected="1" zoomScale="90" zoomScaleNormal="90" workbookViewId="0">
      <selection activeCell="J7" sqref="J7"/>
    </sheetView>
  </sheetViews>
  <sheetFormatPr defaultRowHeight="15.5" x14ac:dyDescent="0.35"/>
  <cols>
    <col min="1" max="1" width="46.08203125" style="4" customWidth="1"/>
    <col min="2" max="4" width="15.58203125" style="4" customWidth="1"/>
    <col min="5" max="6" width="15.58203125" style="3" customWidth="1"/>
    <col min="7" max="7" width="29.08203125" style="4" customWidth="1"/>
    <col min="8" max="10" width="9.58203125" style="4" customWidth="1"/>
    <col min="11" max="251" width="9.08203125" style="4"/>
    <col min="252" max="252" width="51.58203125" style="4" bestFit="1" customWidth="1"/>
    <col min="253" max="253" width="23.08203125" style="4" customWidth="1"/>
    <col min="254" max="254" width="17.58203125" style="4" customWidth="1"/>
    <col min="255" max="255" width="25.08203125" style="4" customWidth="1"/>
    <col min="256" max="256" width="26.83203125" style="4" customWidth="1"/>
    <col min="257" max="257" width="34.08203125" style="4" customWidth="1"/>
    <col min="258" max="266" width="9.58203125" style="4" customWidth="1"/>
    <col min="267" max="507" width="9.08203125" style="4"/>
    <col min="508" max="508" width="51.58203125" style="4" bestFit="1" customWidth="1"/>
    <col min="509" max="509" width="23.08203125" style="4" customWidth="1"/>
    <col min="510" max="510" width="17.58203125" style="4" customWidth="1"/>
    <col min="511" max="511" width="25.08203125" style="4" customWidth="1"/>
    <col min="512" max="512" width="26.83203125" style="4" customWidth="1"/>
    <col min="513" max="513" width="34.08203125" style="4" customWidth="1"/>
    <col min="514" max="522" width="9.58203125" style="4" customWidth="1"/>
    <col min="523" max="763" width="9.08203125" style="4"/>
    <col min="764" max="764" width="51.58203125" style="4" bestFit="1" customWidth="1"/>
    <col min="765" max="765" width="23.08203125" style="4" customWidth="1"/>
    <col min="766" max="766" width="17.58203125" style="4" customWidth="1"/>
    <col min="767" max="767" width="25.08203125" style="4" customWidth="1"/>
    <col min="768" max="768" width="26.83203125" style="4" customWidth="1"/>
    <col min="769" max="769" width="34.08203125" style="4" customWidth="1"/>
    <col min="770" max="778" width="9.58203125" style="4" customWidth="1"/>
    <col min="779" max="1019" width="9.08203125" style="4"/>
    <col min="1020" max="1020" width="51.58203125" style="4" bestFit="1" customWidth="1"/>
    <col min="1021" max="1021" width="23.08203125" style="4" customWidth="1"/>
    <col min="1022" max="1022" width="17.58203125" style="4" customWidth="1"/>
    <col min="1023" max="1023" width="25.08203125" style="4" customWidth="1"/>
    <col min="1024" max="1024" width="26.83203125" style="4" customWidth="1"/>
    <col min="1025" max="1025" width="34.08203125" style="4" customWidth="1"/>
    <col min="1026" max="1034" width="9.58203125" style="4" customWidth="1"/>
    <col min="1035" max="1275" width="9.08203125" style="4"/>
    <col min="1276" max="1276" width="51.58203125" style="4" bestFit="1" customWidth="1"/>
    <col min="1277" max="1277" width="23.08203125" style="4" customWidth="1"/>
    <col min="1278" max="1278" width="17.58203125" style="4" customWidth="1"/>
    <col min="1279" max="1279" width="25.08203125" style="4" customWidth="1"/>
    <col min="1280" max="1280" width="26.83203125" style="4" customWidth="1"/>
    <col min="1281" max="1281" width="34.08203125" style="4" customWidth="1"/>
    <col min="1282" max="1290" width="9.58203125" style="4" customWidth="1"/>
    <col min="1291" max="1531" width="9.08203125" style="4"/>
    <col min="1532" max="1532" width="51.58203125" style="4" bestFit="1" customWidth="1"/>
    <col min="1533" max="1533" width="23.08203125" style="4" customWidth="1"/>
    <col min="1534" max="1534" width="17.58203125" style="4" customWidth="1"/>
    <col min="1535" max="1535" width="25.08203125" style="4" customWidth="1"/>
    <col min="1536" max="1536" width="26.83203125" style="4" customWidth="1"/>
    <col min="1537" max="1537" width="34.08203125" style="4" customWidth="1"/>
    <col min="1538" max="1546" width="9.58203125" style="4" customWidth="1"/>
    <col min="1547" max="1787" width="9.08203125" style="4"/>
    <col min="1788" max="1788" width="51.58203125" style="4" bestFit="1" customWidth="1"/>
    <col min="1789" max="1789" width="23.08203125" style="4" customWidth="1"/>
    <col min="1790" max="1790" width="17.58203125" style="4" customWidth="1"/>
    <col min="1791" max="1791" width="25.08203125" style="4" customWidth="1"/>
    <col min="1792" max="1792" width="26.83203125" style="4" customWidth="1"/>
    <col min="1793" max="1793" width="34.08203125" style="4" customWidth="1"/>
    <col min="1794" max="1802" width="9.58203125" style="4" customWidth="1"/>
    <col min="1803" max="2043" width="9.08203125" style="4"/>
    <col min="2044" max="2044" width="51.58203125" style="4" bestFit="1" customWidth="1"/>
    <col min="2045" max="2045" width="23.08203125" style="4" customWidth="1"/>
    <col min="2046" max="2046" width="17.58203125" style="4" customWidth="1"/>
    <col min="2047" max="2047" width="25.08203125" style="4" customWidth="1"/>
    <col min="2048" max="2048" width="26.83203125" style="4" customWidth="1"/>
    <col min="2049" max="2049" width="34.08203125" style="4" customWidth="1"/>
    <col min="2050" max="2058" width="9.58203125" style="4" customWidth="1"/>
    <col min="2059" max="2299" width="9.08203125" style="4"/>
    <col min="2300" max="2300" width="51.58203125" style="4" bestFit="1" customWidth="1"/>
    <col min="2301" max="2301" width="23.08203125" style="4" customWidth="1"/>
    <col min="2302" max="2302" width="17.58203125" style="4" customWidth="1"/>
    <col min="2303" max="2303" width="25.08203125" style="4" customWidth="1"/>
    <col min="2304" max="2304" width="26.83203125" style="4" customWidth="1"/>
    <col min="2305" max="2305" width="34.08203125" style="4" customWidth="1"/>
    <col min="2306" max="2314" width="9.58203125" style="4" customWidth="1"/>
    <col min="2315" max="2555" width="9.08203125" style="4"/>
    <col min="2556" max="2556" width="51.58203125" style="4" bestFit="1" customWidth="1"/>
    <col min="2557" max="2557" width="23.08203125" style="4" customWidth="1"/>
    <col min="2558" max="2558" width="17.58203125" style="4" customWidth="1"/>
    <col min="2559" max="2559" width="25.08203125" style="4" customWidth="1"/>
    <col min="2560" max="2560" width="26.83203125" style="4" customWidth="1"/>
    <col min="2561" max="2561" width="34.08203125" style="4" customWidth="1"/>
    <col min="2562" max="2570" width="9.58203125" style="4" customWidth="1"/>
    <col min="2571" max="2811" width="9.08203125" style="4"/>
    <col min="2812" max="2812" width="51.58203125" style="4" bestFit="1" customWidth="1"/>
    <col min="2813" max="2813" width="23.08203125" style="4" customWidth="1"/>
    <col min="2814" max="2814" width="17.58203125" style="4" customWidth="1"/>
    <col min="2815" max="2815" width="25.08203125" style="4" customWidth="1"/>
    <col min="2816" max="2816" width="26.83203125" style="4" customWidth="1"/>
    <col min="2817" max="2817" width="34.08203125" style="4" customWidth="1"/>
    <col min="2818" max="2826" width="9.58203125" style="4" customWidth="1"/>
    <col min="2827" max="3067" width="9.08203125" style="4"/>
    <col min="3068" max="3068" width="51.58203125" style="4" bestFit="1" customWidth="1"/>
    <col min="3069" max="3069" width="23.08203125" style="4" customWidth="1"/>
    <col min="3070" max="3070" width="17.58203125" style="4" customWidth="1"/>
    <col min="3071" max="3071" width="25.08203125" style="4" customWidth="1"/>
    <col min="3072" max="3072" width="26.83203125" style="4" customWidth="1"/>
    <col min="3073" max="3073" width="34.08203125" style="4" customWidth="1"/>
    <col min="3074" max="3082" width="9.58203125" style="4" customWidth="1"/>
    <col min="3083" max="3323" width="9.08203125" style="4"/>
    <col min="3324" max="3324" width="51.58203125" style="4" bestFit="1" customWidth="1"/>
    <col min="3325" max="3325" width="23.08203125" style="4" customWidth="1"/>
    <col min="3326" max="3326" width="17.58203125" style="4" customWidth="1"/>
    <col min="3327" max="3327" width="25.08203125" style="4" customWidth="1"/>
    <col min="3328" max="3328" width="26.83203125" style="4" customWidth="1"/>
    <col min="3329" max="3329" width="34.08203125" style="4" customWidth="1"/>
    <col min="3330" max="3338" width="9.58203125" style="4" customWidth="1"/>
    <col min="3339" max="3579" width="9.08203125" style="4"/>
    <col min="3580" max="3580" width="51.58203125" style="4" bestFit="1" customWidth="1"/>
    <col min="3581" max="3581" width="23.08203125" style="4" customWidth="1"/>
    <col min="3582" max="3582" width="17.58203125" style="4" customWidth="1"/>
    <col min="3583" max="3583" width="25.08203125" style="4" customWidth="1"/>
    <col min="3584" max="3584" width="26.83203125" style="4" customWidth="1"/>
    <col min="3585" max="3585" width="34.08203125" style="4" customWidth="1"/>
    <col min="3586" max="3594" width="9.58203125" style="4" customWidth="1"/>
    <col min="3595" max="3835" width="9.08203125" style="4"/>
    <col min="3836" max="3836" width="51.58203125" style="4" bestFit="1" customWidth="1"/>
    <col min="3837" max="3837" width="23.08203125" style="4" customWidth="1"/>
    <col min="3838" max="3838" width="17.58203125" style="4" customWidth="1"/>
    <col min="3839" max="3839" width="25.08203125" style="4" customWidth="1"/>
    <col min="3840" max="3840" width="26.83203125" style="4" customWidth="1"/>
    <col min="3841" max="3841" width="34.08203125" style="4" customWidth="1"/>
    <col min="3842" max="3850" width="9.58203125" style="4" customWidth="1"/>
    <col min="3851" max="4091" width="9.08203125" style="4"/>
    <col min="4092" max="4092" width="51.58203125" style="4" bestFit="1" customWidth="1"/>
    <col min="4093" max="4093" width="23.08203125" style="4" customWidth="1"/>
    <col min="4094" max="4094" width="17.58203125" style="4" customWidth="1"/>
    <col min="4095" max="4095" width="25.08203125" style="4" customWidth="1"/>
    <col min="4096" max="4096" width="26.83203125" style="4" customWidth="1"/>
    <col min="4097" max="4097" width="34.08203125" style="4" customWidth="1"/>
    <col min="4098" max="4106" width="9.58203125" style="4" customWidth="1"/>
    <col min="4107" max="4347" width="9.08203125" style="4"/>
    <col min="4348" max="4348" width="51.58203125" style="4" bestFit="1" customWidth="1"/>
    <col min="4349" max="4349" width="23.08203125" style="4" customWidth="1"/>
    <col min="4350" max="4350" width="17.58203125" style="4" customWidth="1"/>
    <col min="4351" max="4351" width="25.08203125" style="4" customWidth="1"/>
    <col min="4352" max="4352" width="26.83203125" style="4" customWidth="1"/>
    <col min="4353" max="4353" width="34.08203125" style="4" customWidth="1"/>
    <col min="4354" max="4362" width="9.58203125" style="4" customWidth="1"/>
    <col min="4363" max="4603" width="9.08203125" style="4"/>
    <col min="4604" max="4604" width="51.58203125" style="4" bestFit="1" customWidth="1"/>
    <col min="4605" max="4605" width="23.08203125" style="4" customWidth="1"/>
    <col min="4606" max="4606" width="17.58203125" style="4" customWidth="1"/>
    <col min="4607" max="4607" width="25.08203125" style="4" customWidth="1"/>
    <col min="4608" max="4608" width="26.83203125" style="4" customWidth="1"/>
    <col min="4609" max="4609" width="34.08203125" style="4" customWidth="1"/>
    <col min="4610" max="4618" width="9.58203125" style="4" customWidth="1"/>
    <col min="4619" max="4859" width="9.08203125" style="4"/>
    <col min="4860" max="4860" width="51.58203125" style="4" bestFit="1" customWidth="1"/>
    <col min="4861" max="4861" width="23.08203125" style="4" customWidth="1"/>
    <col min="4862" max="4862" width="17.58203125" style="4" customWidth="1"/>
    <col min="4863" max="4863" width="25.08203125" style="4" customWidth="1"/>
    <col min="4864" max="4864" width="26.83203125" style="4" customWidth="1"/>
    <col min="4865" max="4865" width="34.08203125" style="4" customWidth="1"/>
    <col min="4866" max="4874" width="9.58203125" style="4" customWidth="1"/>
    <col min="4875" max="5115" width="9.08203125" style="4"/>
    <col min="5116" max="5116" width="51.58203125" style="4" bestFit="1" customWidth="1"/>
    <col min="5117" max="5117" width="23.08203125" style="4" customWidth="1"/>
    <col min="5118" max="5118" width="17.58203125" style="4" customWidth="1"/>
    <col min="5119" max="5119" width="25.08203125" style="4" customWidth="1"/>
    <col min="5120" max="5120" width="26.83203125" style="4" customWidth="1"/>
    <col min="5121" max="5121" width="34.08203125" style="4" customWidth="1"/>
    <col min="5122" max="5130" width="9.58203125" style="4" customWidth="1"/>
    <col min="5131" max="5371" width="9.08203125" style="4"/>
    <col min="5372" max="5372" width="51.58203125" style="4" bestFit="1" customWidth="1"/>
    <col min="5373" max="5373" width="23.08203125" style="4" customWidth="1"/>
    <col min="5374" max="5374" width="17.58203125" style="4" customWidth="1"/>
    <col min="5375" max="5375" width="25.08203125" style="4" customWidth="1"/>
    <col min="5376" max="5376" width="26.83203125" style="4" customWidth="1"/>
    <col min="5377" max="5377" width="34.08203125" style="4" customWidth="1"/>
    <col min="5378" max="5386" width="9.58203125" style="4" customWidth="1"/>
    <col min="5387" max="5627" width="9.08203125" style="4"/>
    <col min="5628" max="5628" width="51.58203125" style="4" bestFit="1" customWidth="1"/>
    <col min="5629" max="5629" width="23.08203125" style="4" customWidth="1"/>
    <col min="5630" max="5630" width="17.58203125" style="4" customWidth="1"/>
    <col min="5631" max="5631" width="25.08203125" style="4" customWidth="1"/>
    <col min="5632" max="5632" width="26.83203125" style="4" customWidth="1"/>
    <col min="5633" max="5633" width="34.08203125" style="4" customWidth="1"/>
    <col min="5634" max="5642" width="9.58203125" style="4" customWidth="1"/>
    <col min="5643" max="5883" width="9.08203125" style="4"/>
    <col min="5884" max="5884" width="51.58203125" style="4" bestFit="1" customWidth="1"/>
    <col min="5885" max="5885" width="23.08203125" style="4" customWidth="1"/>
    <col min="5886" max="5886" width="17.58203125" style="4" customWidth="1"/>
    <col min="5887" max="5887" width="25.08203125" style="4" customWidth="1"/>
    <col min="5888" max="5888" width="26.83203125" style="4" customWidth="1"/>
    <col min="5889" max="5889" width="34.08203125" style="4" customWidth="1"/>
    <col min="5890" max="5898" width="9.58203125" style="4" customWidth="1"/>
    <col min="5899" max="6139" width="9.08203125" style="4"/>
    <col min="6140" max="6140" width="51.58203125" style="4" bestFit="1" customWidth="1"/>
    <col min="6141" max="6141" width="23.08203125" style="4" customWidth="1"/>
    <col min="6142" max="6142" width="17.58203125" style="4" customWidth="1"/>
    <col min="6143" max="6143" width="25.08203125" style="4" customWidth="1"/>
    <col min="6144" max="6144" width="26.83203125" style="4" customWidth="1"/>
    <col min="6145" max="6145" width="34.08203125" style="4" customWidth="1"/>
    <col min="6146" max="6154" width="9.58203125" style="4" customWidth="1"/>
    <col min="6155" max="6395" width="9.08203125" style="4"/>
    <col min="6396" max="6396" width="51.58203125" style="4" bestFit="1" customWidth="1"/>
    <col min="6397" max="6397" width="23.08203125" style="4" customWidth="1"/>
    <col min="6398" max="6398" width="17.58203125" style="4" customWidth="1"/>
    <col min="6399" max="6399" width="25.08203125" style="4" customWidth="1"/>
    <col min="6400" max="6400" width="26.83203125" style="4" customWidth="1"/>
    <col min="6401" max="6401" width="34.08203125" style="4" customWidth="1"/>
    <col min="6402" max="6410" width="9.58203125" style="4" customWidth="1"/>
    <col min="6411" max="6651" width="9.08203125" style="4"/>
    <col min="6652" max="6652" width="51.58203125" style="4" bestFit="1" customWidth="1"/>
    <col min="6653" max="6653" width="23.08203125" style="4" customWidth="1"/>
    <col min="6654" max="6654" width="17.58203125" style="4" customWidth="1"/>
    <col min="6655" max="6655" width="25.08203125" style="4" customWidth="1"/>
    <col min="6656" max="6656" width="26.83203125" style="4" customWidth="1"/>
    <col min="6657" max="6657" width="34.08203125" style="4" customWidth="1"/>
    <col min="6658" max="6666" width="9.58203125" style="4" customWidth="1"/>
    <col min="6667" max="6907" width="9.08203125" style="4"/>
    <col min="6908" max="6908" width="51.58203125" style="4" bestFit="1" customWidth="1"/>
    <col min="6909" max="6909" width="23.08203125" style="4" customWidth="1"/>
    <col min="6910" max="6910" width="17.58203125" style="4" customWidth="1"/>
    <col min="6911" max="6911" width="25.08203125" style="4" customWidth="1"/>
    <col min="6912" max="6912" width="26.83203125" style="4" customWidth="1"/>
    <col min="6913" max="6913" width="34.08203125" style="4" customWidth="1"/>
    <col min="6914" max="6922" width="9.58203125" style="4" customWidth="1"/>
    <col min="6923" max="7163" width="9.08203125" style="4"/>
    <col min="7164" max="7164" width="51.58203125" style="4" bestFit="1" customWidth="1"/>
    <col min="7165" max="7165" width="23.08203125" style="4" customWidth="1"/>
    <col min="7166" max="7166" width="17.58203125" style="4" customWidth="1"/>
    <col min="7167" max="7167" width="25.08203125" style="4" customWidth="1"/>
    <col min="7168" max="7168" width="26.83203125" style="4" customWidth="1"/>
    <col min="7169" max="7169" width="34.08203125" style="4" customWidth="1"/>
    <col min="7170" max="7178" width="9.58203125" style="4" customWidth="1"/>
    <col min="7179" max="7419" width="9.08203125" style="4"/>
    <col min="7420" max="7420" width="51.58203125" style="4" bestFit="1" customWidth="1"/>
    <col min="7421" max="7421" width="23.08203125" style="4" customWidth="1"/>
    <col min="7422" max="7422" width="17.58203125" style="4" customWidth="1"/>
    <col min="7423" max="7423" width="25.08203125" style="4" customWidth="1"/>
    <col min="7424" max="7424" width="26.83203125" style="4" customWidth="1"/>
    <col min="7425" max="7425" width="34.08203125" style="4" customWidth="1"/>
    <col min="7426" max="7434" width="9.58203125" style="4" customWidth="1"/>
    <col min="7435" max="7675" width="9.08203125" style="4"/>
    <col min="7676" max="7676" width="51.58203125" style="4" bestFit="1" customWidth="1"/>
    <col min="7677" max="7677" width="23.08203125" style="4" customWidth="1"/>
    <col min="7678" max="7678" width="17.58203125" style="4" customWidth="1"/>
    <col min="7679" max="7679" width="25.08203125" style="4" customWidth="1"/>
    <col min="7680" max="7680" width="26.83203125" style="4" customWidth="1"/>
    <col min="7681" max="7681" width="34.08203125" style="4" customWidth="1"/>
    <col min="7682" max="7690" width="9.58203125" style="4" customWidth="1"/>
    <col min="7691" max="7931" width="9.08203125" style="4"/>
    <col min="7932" max="7932" width="51.58203125" style="4" bestFit="1" customWidth="1"/>
    <col min="7933" max="7933" width="23.08203125" style="4" customWidth="1"/>
    <col min="7934" max="7934" width="17.58203125" style="4" customWidth="1"/>
    <col min="7935" max="7935" width="25.08203125" style="4" customWidth="1"/>
    <col min="7936" max="7936" width="26.83203125" style="4" customWidth="1"/>
    <col min="7937" max="7937" width="34.08203125" style="4" customWidth="1"/>
    <col min="7938" max="7946" width="9.58203125" style="4" customWidth="1"/>
    <col min="7947" max="8187" width="9.08203125" style="4"/>
    <col min="8188" max="8188" width="51.58203125" style="4" bestFit="1" customWidth="1"/>
    <col min="8189" max="8189" width="23.08203125" style="4" customWidth="1"/>
    <col min="8190" max="8190" width="17.58203125" style="4" customWidth="1"/>
    <col min="8191" max="8191" width="25.08203125" style="4" customWidth="1"/>
    <col min="8192" max="8192" width="26.83203125" style="4" customWidth="1"/>
    <col min="8193" max="8193" width="34.08203125" style="4" customWidth="1"/>
    <col min="8194" max="8202" width="9.58203125" style="4" customWidth="1"/>
    <col min="8203" max="8443" width="9.08203125" style="4"/>
    <col min="8444" max="8444" width="51.58203125" style="4" bestFit="1" customWidth="1"/>
    <col min="8445" max="8445" width="23.08203125" style="4" customWidth="1"/>
    <col min="8446" max="8446" width="17.58203125" style="4" customWidth="1"/>
    <col min="8447" max="8447" width="25.08203125" style="4" customWidth="1"/>
    <col min="8448" max="8448" width="26.83203125" style="4" customWidth="1"/>
    <col min="8449" max="8449" width="34.08203125" style="4" customWidth="1"/>
    <col min="8450" max="8458" width="9.58203125" style="4" customWidth="1"/>
    <col min="8459" max="8699" width="9.08203125" style="4"/>
    <col min="8700" max="8700" width="51.58203125" style="4" bestFit="1" customWidth="1"/>
    <col min="8701" max="8701" width="23.08203125" style="4" customWidth="1"/>
    <col min="8702" max="8702" width="17.58203125" style="4" customWidth="1"/>
    <col min="8703" max="8703" width="25.08203125" style="4" customWidth="1"/>
    <col min="8704" max="8704" width="26.83203125" style="4" customWidth="1"/>
    <col min="8705" max="8705" width="34.08203125" style="4" customWidth="1"/>
    <col min="8706" max="8714" width="9.58203125" style="4" customWidth="1"/>
    <col min="8715" max="8955" width="9.08203125" style="4"/>
    <col min="8956" max="8956" width="51.58203125" style="4" bestFit="1" customWidth="1"/>
    <col min="8957" max="8957" width="23.08203125" style="4" customWidth="1"/>
    <col min="8958" max="8958" width="17.58203125" style="4" customWidth="1"/>
    <col min="8959" max="8959" width="25.08203125" style="4" customWidth="1"/>
    <col min="8960" max="8960" width="26.83203125" style="4" customWidth="1"/>
    <col min="8961" max="8961" width="34.08203125" style="4" customWidth="1"/>
    <col min="8962" max="8970" width="9.58203125" style="4" customWidth="1"/>
    <col min="8971" max="9211" width="9.08203125" style="4"/>
    <col min="9212" max="9212" width="51.58203125" style="4" bestFit="1" customWidth="1"/>
    <col min="9213" max="9213" width="23.08203125" style="4" customWidth="1"/>
    <col min="9214" max="9214" width="17.58203125" style="4" customWidth="1"/>
    <col min="9215" max="9215" width="25.08203125" style="4" customWidth="1"/>
    <col min="9216" max="9216" width="26.83203125" style="4" customWidth="1"/>
    <col min="9217" max="9217" width="34.08203125" style="4" customWidth="1"/>
    <col min="9218" max="9226" width="9.58203125" style="4" customWidth="1"/>
    <col min="9227" max="9467" width="9.08203125" style="4"/>
    <col min="9468" max="9468" width="51.58203125" style="4" bestFit="1" customWidth="1"/>
    <col min="9469" max="9469" width="23.08203125" style="4" customWidth="1"/>
    <col min="9470" max="9470" width="17.58203125" style="4" customWidth="1"/>
    <col min="9471" max="9471" width="25.08203125" style="4" customWidth="1"/>
    <col min="9472" max="9472" width="26.83203125" style="4" customWidth="1"/>
    <col min="9473" max="9473" width="34.08203125" style="4" customWidth="1"/>
    <col min="9474" max="9482" width="9.58203125" style="4" customWidth="1"/>
    <col min="9483" max="9723" width="9.08203125" style="4"/>
    <col min="9724" max="9724" width="51.58203125" style="4" bestFit="1" customWidth="1"/>
    <col min="9725" max="9725" width="23.08203125" style="4" customWidth="1"/>
    <col min="9726" max="9726" width="17.58203125" style="4" customWidth="1"/>
    <col min="9727" max="9727" width="25.08203125" style="4" customWidth="1"/>
    <col min="9728" max="9728" width="26.83203125" style="4" customWidth="1"/>
    <col min="9729" max="9729" width="34.08203125" style="4" customWidth="1"/>
    <col min="9730" max="9738" width="9.58203125" style="4" customWidth="1"/>
    <col min="9739" max="9979" width="9.08203125" style="4"/>
    <col min="9980" max="9980" width="51.58203125" style="4" bestFit="1" customWidth="1"/>
    <col min="9981" max="9981" width="23.08203125" style="4" customWidth="1"/>
    <col min="9982" max="9982" width="17.58203125" style="4" customWidth="1"/>
    <col min="9983" max="9983" width="25.08203125" style="4" customWidth="1"/>
    <col min="9984" max="9984" width="26.83203125" style="4" customWidth="1"/>
    <col min="9985" max="9985" width="34.08203125" style="4" customWidth="1"/>
    <col min="9986" max="9994" width="9.58203125" style="4" customWidth="1"/>
    <col min="9995" max="10235" width="9.08203125" style="4"/>
    <col min="10236" max="10236" width="51.58203125" style="4" bestFit="1" customWidth="1"/>
    <col min="10237" max="10237" width="23.08203125" style="4" customWidth="1"/>
    <col min="10238" max="10238" width="17.58203125" style="4" customWidth="1"/>
    <col min="10239" max="10239" width="25.08203125" style="4" customWidth="1"/>
    <col min="10240" max="10240" width="26.83203125" style="4" customWidth="1"/>
    <col min="10241" max="10241" width="34.08203125" style="4" customWidth="1"/>
    <col min="10242" max="10250" width="9.58203125" style="4" customWidth="1"/>
    <col min="10251" max="10491" width="9.08203125" style="4"/>
    <col min="10492" max="10492" width="51.58203125" style="4" bestFit="1" customWidth="1"/>
    <col min="10493" max="10493" width="23.08203125" style="4" customWidth="1"/>
    <col min="10494" max="10494" width="17.58203125" style="4" customWidth="1"/>
    <col min="10495" max="10495" width="25.08203125" style="4" customWidth="1"/>
    <col min="10496" max="10496" width="26.83203125" style="4" customWidth="1"/>
    <col min="10497" max="10497" width="34.08203125" style="4" customWidth="1"/>
    <col min="10498" max="10506" width="9.58203125" style="4" customWidth="1"/>
    <col min="10507" max="10747" width="9.08203125" style="4"/>
    <col min="10748" max="10748" width="51.58203125" style="4" bestFit="1" customWidth="1"/>
    <col min="10749" max="10749" width="23.08203125" style="4" customWidth="1"/>
    <col min="10750" max="10750" width="17.58203125" style="4" customWidth="1"/>
    <col min="10751" max="10751" width="25.08203125" style="4" customWidth="1"/>
    <col min="10752" max="10752" width="26.83203125" style="4" customWidth="1"/>
    <col min="10753" max="10753" width="34.08203125" style="4" customWidth="1"/>
    <col min="10754" max="10762" width="9.58203125" style="4" customWidth="1"/>
    <col min="10763" max="11003" width="9.08203125" style="4"/>
    <col min="11004" max="11004" width="51.58203125" style="4" bestFit="1" customWidth="1"/>
    <col min="11005" max="11005" width="23.08203125" style="4" customWidth="1"/>
    <col min="11006" max="11006" width="17.58203125" style="4" customWidth="1"/>
    <col min="11007" max="11007" width="25.08203125" style="4" customWidth="1"/>
    <col min="11008" max="11008" width="26.83203125" style="4" customWidth="1"/>
    <col min="11009" max="11009" width="34.08203125" style="4" customWidth="1"/>
    <col min="11010" max="11018" width="9.58203125" style="4" customWidth="1"/>
    <col min="11019" max="11259" width="9.08203125" style="4"/>
    <col min="11260" max="11260" width="51.58203125" style="4" bestFit="1" customWidth="1"/>
    <col min="11261" max="11261" width="23.08203125" style="4" customWidth="1"/>
    <col min="11262" max="11262" width="17.58203125" style="4" customWidth="1"/>
    <col min="11263" max="11263" width="25.08203125" style="4" customWidth="1"/>
    <col min="11264" max="11264" width="26.83203125" style="4" customWidth="1"/>
    <col min="11265" max="11265" width="34.08203125" style="4" customWidth="1"/>
    <col min="11266" max="11274" width="9.58203125" style="4" customWidth="1"/>
    <col min="11275" max="11515" width="9.08203125" style="4"/>
    <col min="11516" max="11516" width="51.58203125" style="4" bestFit="1" customWidth="1"/>
    <col min="11517" max="11517" width="23.08203125" style="4" customWidth="1"/>
    <col min="11518" max="11518" width="17.58203125" style="4" customWidth="1"/>
    <col min="11519" max="11519" width="25.08203125" style="4" customWidth="1"/>
    <col min="11520" max="11520" width="26.83203125" style="4" customWidth="1"/>
    <col min="11521" max="11521" width="34.08203125" style="4" customWidth="1"/>
    <col min="11522" max="11530" width="9.58203125" style="4" customWidth="1"/>
    <col min="11531" max="11771" width="9.08203125" style="4"/>
    <col min="11772" max="11772" width="51.58203125" style="4" bestFit="1" customWidth="1"/>
    <col min="11773" max="11773" width="23.08203125" style="4" customWidth="1"/>
    <col min="11774" max="11774" width="17.58203125" style="4" customWidth="1"/>
    <col min="11775" max="11775" width="25.08203125" style="4" customWidth="1"/>
    <col min="11776" max="11776" width="26.83203125" style="4" customWidth="1"/>
    <col min="11777" max="11777" width="34.08203125" style="4" customWidth="1"/>
    <col min="11778" max="11786" width="9.58203125" style="4" customWidth="1"/>
    <col min="11787" max="12027" width="9.08203125" style="4"/>
    <col min="12028" max="12028" width="51.58203125" style="4" bestFit="1" customWidth="1"/>
    <col min="12029" max="12029" width="23.08203125" style="4" customWidth="1"/>
    <col min="12030" max="12030" width="17.58203125" style="4" customWidth="1"/>
    <col min="12031" max="12031" width="25.08203125" style="4" customWidth="1"/>
    <col min="12032" max="12032" width="26.83203125" style="4" customWidth="1"/>
    <col min="12033" max="12033" width="34.08203125" style="4" customWidth="1"/>
    <col min="12034" max="12042" width="9.58203125" style="4" customWidth="1"/>
    <col min="12043" max="12283" width="9.08203125" style="4"/>
    <col min="12284" max="12284" width="51.58203125" style="4" bestFit="1" customWidth="1"/>
    <col min="12285" max="12285" width="23.08203125" style="4" customWidth="1"/>
    <col min="12286" max="12286" width="17.58203125" style="4" customWidth="1"/>
    <col min="12287" max="12287" width="25.08203125" style="4" customWidth="1"/>
    <col min="12288" max="12288" width="26.83203125" style="4" customWidth="1"/>
    <col min="12289" max="12289" width="34.08203125" style="4" customWidth="1"/>
    <col min="12290" max="12298" width="9.58203125" style="4" customWidth="1"/>
    <col min="12299" max="12539" width="9.08203125" style="4"/>
    <col min="12540" max="12540" width="51.58203125" style="4" bestFit="1" customWidth="1"/>
    <col min="12541" max="12541" width="23.08203125" style="4" customWidth="1"/>
    <col min="12542" max="12542" width="17.58203125" style="4" customWidth="1"/>
    <col min="12543" max="12543" width="25.08203125" style="4" customWidth="1"/>
    <col min="12544" max="12544" width="26.83203125" style="4" customWidth="1"/>
    <col min="12545" max="12545" width="34.08203125" style="4" customWidth="1"/>
    <col min="12546" max="12554" width="9.58203125" style="4" customWidth="1"/>
    <col min="12555" max="12795" width="9.08203125" style="4"/>
    <col min="12796" max="12796" width="51.58203125" style="4" bestFit="1" customWidth="1"/>
    <col min="12797" max="12797" width="23.08203125" style="4" customWidth="1"/>
    <col min="12798" max="12798" width="17.58203125" style="4" customWidth="1"/>
    <col min="12799" max="12799" width="25.08203125" style="4" customWidth="1"/>
    <col min="12800" max="12800" width="26.83203125" style="4" customWidth="1"/>
    <col min="12801" max="12801" width="34.08203125" style="4" customWidth="1"/>
    <col min="12802" max="12810" width="9.58203125" style="4" customWidth="1"/>
    <col min="12811" max="13051" width="9.08203125" style="4"/>
    <col min="13052" max="13052" width="51.58203125" style="4" bestFit="1" customWidth="1"/>
    <col min="13053" max="13053" width="23.08203125" style="4" customWidth="1"/>
    <col min="13054" max="13054" width="17.58203125" style="4" customWidth="1"/>
    <col min="13055" max="13055" width="25.08203125" style="4" customWidth="1"/>
    <col min="13056" max="13056" width="26.83203125" style="4" customWidth="1"/>
    <col min="13057" max="13057" width="34.08203125" style="4" customWidth="1"/>
    <col min="13058" max="13066" width="9.58203125" style="4" customWidth="1"/>
    <col min="13067" max="13307" width="9.08203125" style="4"/>
    <col min="13308" max="13308" width="51.58203125" style="4" bestFit="1" customWidth="1"/>
    <col min="13309" max="13309" width="23.08203125" style="4" customWidth="1"/>
    <col min="13310" max="13310" width="17.58203125" style="4" customWidth="1"/>
    <col min="13311" max="13311" width="25.08203125" style="4" customWidth="1"/>
    <col min="13312" max="13312" width="26.83203125" style="4" customWidth="1"/>
    <col min="13313" max="13313" width="34.08203125" style="4" customWidth="1"/>
    <col min="13314" max="13322" width="9.58203125" style="4" customWidth="1"/>
    <col min="13323" max="13563" width="9.08203125" style="4"/>
    <col min="13564" max="13564" width="51.58203125" style="4" bestFit="1" customWidth="1"/>
    <col min="13565" max="13565" width="23.08203125" style="4" customWidth="1"/>
    <col min="13566" max="13566" width="17.58203125" style="4" customWidth="1"/>
    <col min="13567" max="13567" width="25.08203125" style="4" customWidth="1"/>
    <col min="13568" max="13568" width="26.83203125" style="4" customWidth="1"/>
    <col min="13569" max="13569" width="34.08203125" style="4" customWidth="1"/>
    <col min="13570" max="13578" width="9.58203125" style="4" customWidth="1"/>
    <col min="13579" max="13819" width="9.08203125" style="4"/>
    <col min="13820" max="13820" width="51.58203125" style="4" bestFit="1" customWidth="1"/>
    <col min="13821" max="13821" width="23.08203125" style="4" customWidth="1"/>
    <col min="13822" max="13822" width="17.58203125" style="4" customWidth="1"/>
    <col min="13823" max="13823" width="25.08203125" style="4" customWidth="1"/>
    <col min="13824" max="13824" width="26.83203125" style="4" customWidth="1"/>
    <col min="13825" max="13825" width="34.08203125" style="4" customWidth="1"/>
    <col min="13826" max="13834" width="9.58203125" style="4" customWidth="1"/>
    <col min="13835" max="14075" width="9.08203125" style="4"/>
    <col min="14076" max="14076" width="51.58203125" style="4" bestFit="1" customWidth="1"/>
    <col min="14077" max="14077" width="23.08203125" style="4" customWidth="1"/>
    <col min="14078" max="14078" width="17.58203125" style="4" customWidth="1"/>
    <col min="14079" max="14079" width="25.08203125" style="4" customWidth="1"/>
    <col min="14080" max="14080" width="26.83203125" style="4" customWidth="1"/>
    <col min="14081" max="14081" width="34.08203125" style="4" customWidth="1"/>
    <col min="14082" max="14090" width="9.58203125" style="4" customWidth="1"/>
    <col min="14091" max="14331" width="9.08203125" style="4"/>
    <col min="14332" max="14332" width="51.58203125" style="4" bestFit="1" customWidth="1"/>
    <col min="14333" max="14333" width="23.08203125" style="4" customWidth="1"/>
    <col min="14334" max="14334" width="17.58203125" style="4" customWidth="1"/>
    <col min="14335" max="14335" width="25.08203125" style="4" customWidth="1"/>
    <col min="14336" max="14336" width="26.83203125" style="4" customWidth="1"/>
    <col min="14337" max="14337" width="34.08203125" style="4" customWidth="1"/>
    <col min="14338" max="14346" width="9.58203125" style="4" customWidth="1"/>
    <col min="14347" max="14587" width="9.08203125" style="4"/>
    <col min="14588" max="14588" width="51.58203125" style="4" bestFit="1" customWidth="1"/>
    <col min="14589" max="14589" width="23.08203125" style="4" customWidth="1"/>
    <col min="14590" max="14590" width="17.58203125" style="4" customWidth="1"/>
    <col min="14591" max="14591" width="25.08203125" style="4" customWidth="1"/>
    <col min="14592" max="14592" width="26.83203125" style="4" customWidth="1"/>
    <col min="14593" max="14593" width="34.08203125" style="4" customWidth="1"/>
    <col min="14594" max="14602" width="9.58203125" style="4" customWidth="1"/>
    <col min="14603" max="14843" width="9.08203125" style="4"/>
    <col min="14844" max="14844" width="51.58203125" style="4" bestFit="1" customWidth="1"/>
    <col min="14845" max="14845" width="23.08203125" style="4" customWidth="1"/>
    <col min="14846" max="14846" width="17.58203125" style="4" customWidth="1"/>
    <col min="14847" max="14847" width="25.08203125" style="4" customWidth="1"/>
    <col min="14848" max="14848" width="26.83203125" style="4" customWidth="1"/>
    <col min="14849" max="14849" width="34.08203125" style="4" customWidth="1"/>
    <col min="14850" max="14858" width="9.58203125" style="4" customWidth="1"/>
    <col min="14859" max="15099" width="9.08203125" style="4"/>
    <col min="15100" max="15100" width="51.58203125" style="4" bestFit="1" customWidth="1"/>
    <col min="15101" max="15101" width="23.08203125" style="4" customWidth="1"/>
    <col min="15102" max="15102" width="17.58203125" style="4" customWidth="1"/>
    <col min="15103" max="15103" width="25.08203125" style="4" customWidth="1"/>
    <col min="15104" max="15104" width="26.83203125" style="4" customWidth="1"/>
    <col min="15105" max="15105" width="34.08203125" style="4" customWidth="1"/>
    <col min="15106" max="15114" width="9.58203125" style="4" customWidth="1"/>
    <col min="15115" max="15355" width="9.08203125" style="4"/>
    <col min="15356" max="15356" width="51.58203125" style="4" bestFit="1" customWidth="1"/>
    <col min="15357" max="15357" width="23.08203125" style="4" customWidth="1"/>
    <col min="15358" max="15358" width="17.58203125" style="4" customWidth="1"/>
    <col min="15359" max="15359" width="25.08203125" style="4" customWidth="1"/>
    <col min="15360" max="15360" width="26.83203125" style="4" customWidth="1"/>
    <col min="15361" max="15361" width="34.08203125" style="4" customWidth="1"/>
    <col min="15362" max="15370" width="9.58203125" style="4" customWidth="1"/>
    <col min="15371" max="15611" width="9.08203125" style="4"/>
    <col min="15612" max="15612" width="51.58203125" style="4" bestFit="1" customWidth="1"/>
    <col min="15613" max="15613" width="23.08203125" style="4" customWidth="1"/>
    <col min="15614" max="15614" width="17.58203125" style="4" customWidth="1"/>
    <col min="15615" max="15615" width="25.08203125" style="4" customWidth="1"/>
    <col min="15616" max="15616" width="26.83203125" style="4" customWidth="1"/>
    <col min="15617" max="15617" width="34.08203125" style="4" customWidth="1"/>
    <col min="15618" max="15626" width="9.58203125" style="4" customWidth="1"/>
    <col min="15627" max="15867" width="9.08203125" style="4"/>
    <col min="15868" max="15868" width="51.58203125" style="4" bestFit="1" customWidth="1"/>
    <col min="15869" max="15869" width="23.08203125" style="4" customWidth="1"/>
    <col min="15870" max="15870" width="17.58203125" style="4" customWidth="1"/>
    <col min="15871" max="15871" width="25.08203125" style="4" customWidth="1"/>
    <col min="15872" max="15872" width="26.83203125" style="4" customWidth="1"/>
    <col min="15873" max="15873" width="34.08203125" style="4" customWidth="1"/>
    <col min="15874" max="15882" width="9.58203125" style="4" customWidth="1"/>
    <col min="15883" max="16123" width="9.08203125" style="4"/>
    <col min="16124" max="16124" width="51.58203125" style="4" bestFit="1" customWidth="1"/>
    <col min="16125" max="16125" width="23.08203125" style="4" customWidth="1"/>
    <col min="16126" max="16126" width="17.58203125" style="4" customWidth="1"/>
    <col min="16127" max="16127" width="25.08203125" style="4" customWidth="1"/>
    <col min="16128" max="16128" width="26.83203125" style="4" customWidth="1"/>
    <col min="16129" max="16129" width="34.08203125" style="4" customWidth="1"/>
    <col min="16130" max="16138" width="9.58203125" style="4" customWidth="1"/>
    <col min="16139" max="16376" width="9.08203125" style="4"/>
    <col min="16377" max="16384" width="9.08203125" style="4" customWidth="1"/>
  </cols>
  <sheetData>
    <row r="1" spans="1:7" x14ac:dyDescent="0.3">
      <c r="A1" s="55" t="s">
        <v>26</v>
      </c>
      <c r="B1" s="55"/>
      <c r="C1" s="1"/>
      <c r="D1" s="84" t="e">
        <f>+#REF!/#REF!</f>
        <v>#REF!</v>
      </c>
      <c r="E1" s="84"/>
      <c r="F1" s="84"/>
    </row>
    <row r="2" spans="1:7" ht="66" customHeight="1" x14ac:dyDescent="0.3">
      <c r="A2" s="85" t="s">
        <v>0</v>
      </c>
      <c r="B2" s="85"/>
      <c r="C2" s="85"/>
      <c r="D2" s="85"/>
      <c r="E2" s="85"/>
      <c r="F2" s="85"/>
      <c r="G2" s="85"/>
    </row>
    <row r="3" spans="1:7" hidden="1" x14ac:dyDescent="0.35">
      <c r="B3" s="5"/>
      <c r="C3" s="1"/>
      <c r="D3" s="1"/>
    </row>
    <row r="4" spans="1:7" ht="54.75" customHeight="1" x14ac:dyDescent="0.3">
      <c r="A4" s="6" t="s">
        <v>1</v>
      </c>
      <c r="B4" s="6" t="s">
        <v>2</v>
      </c>
      <c r="C4" s="6" t="s">
        <v>62</v>
      </c>
      <c r="D4" s="6" t="s">
        <v>15</v>
      </c>
      <c r="E4" s="6" t="s">
        <v>60</v>
      </c>
      <c r="F4" s="6" t="s">
        <v>61</v>
      </c>
      <c r="G4" s="6" t="s">
        <v>52</v>
      </c>
    </row>
    <row r="5" spans="1:7" x14ac:dyDescent="0.3">
      <c r="A5" s="64" t="s">
        <v>27</v>
      </c>
      <c r="B5" s="22">
        <v>45959</v>
      </c>
      <c r="C5" s="6">
        <v>2026</v>
      </c>
      <c r="D5" s="6"/>
      <c r="E5" s="6"/>
      <c r="F5" s="6"/>
      <c r="G5" s="6"/>
    </row>
    <row r="6" spans="1:7" ht="68.25" customHeight="1" x14ac:dyDescent="0.3">
      <c r="A6" s="7" t="s">
        <v>5</v>
      </c>
      <c r="B6" s="76">
        <v>0.48909234875722518</v>
      </c>
      <c r="C6" s="15">
        <v>0.46</v>
      </c>
      <c r="D6" s="9" t="s">
        <v>6</v>
      </c>
      <c r="E6" s="10">
        <f>+C6-6%</f>
        <v>0.4</v>
      </c>
      <c r="F6" s="10">
        <f>+C6+6%</f>
        <v>0.52</v>
      </c>
      <c r="G6" s="62" t="s">
        <v>57</v>
      </c>
    </row>
    <row r="7" spans="1:7" ht="52.5" customHeight="1" x14ac:dyDescent="0.3">
      <c r="A7" s="65" t="s">
        <v>7</v>
      </c>
      <c r="B7" s="11">
        <v>0.26935097102536942</v>
      </c>
      <c r="C7" s="15">
        <v>0.25</v>
      </c>
      <c r="D7" s="9" t="s">
        <v>8</v>
      </c>
      <c r="E7" s="8">
        <f>+C7-5%</f>
        <v>0.2</v>
      </c>
      <c r="F7" s="8">
        <f>+C7+5%</f>
        <v>0.3</v>
      </c>
      <c r="G7" s="60" t="s">
        <v>53</v>
      </c>
    </row>
    <row r="8" spans="1:7" ht="52.5" customHeight="1" x14ac:dyDescent="0.3">
      <c r="A8" s="7" t="s">
        <v>9</v>
      </c>
      <c r="B8" s="11">
        <v>0.19740284125675622</v>
      </c>
      <c r="C8" s="15">
        <v>0.22</v>
      </c>
      <c r="D8" s="9" t="s">
        <v>6</v>
      </c>
      <c r="E8" s="8">
        <f t="shared" ref="E8" si="0">+C8-6%</f>
        <v>0.16</v>
      </c>
      <c r="F8" s="8">
        <f t="shared" ref="F8" si="1">+C8+6%</f>
        <v>0.28000000000000003</v>
      </c>
      <c r="G8" s="62" t="s">
        <v>35</v>
      </c>
    </row>
    <row r="9" spans="1:7" ht="52.5" customHeight="1" x14ac:dyDescent="0.3">
      <c r="A9" s="7" t="s">
        <v>21</v>
      </c>
      <c r="B9" s="11">
        <v>5.637506489183651E-2</v>
      </c>
      <c r="C9" s="15">
        <v>0.08</v>
      </c>
      <c r="D9" s="9" t="s">
        <v>8</v>
      </c>
      <c r="E9" s="8">
        <f>+C9-5%</f>
        <v>0.03</v>
      </c>
      <c r="F9" s="8">
        <f>+C9+5%</f>
        <v>0.13</v>
      </c>
      <c r="G9" s="62" t="s">
        <v>54</v>
      </c>
    </row>
    <row r="10" spans="1:7" ht="52.5" customHeight="1" x14ac:dyDescent="0.3">
      <c r="A10" s="7" t="s">
        <v>22</v>
      </c>
      <c r="B10" s="11">
        <v>2.2251260949817872E-2</v>
      </c>
      <c r="C10" s="15">
        <v>0.02</v>
      </c>
      <c r="D10" s="9" t="s">
        <v>8</v>
      </c>
      <c r="E10" s="8">
        <v>0</v>
      </c>
      <c r="F10" s="8">
        <f>+C10+5%</f>
        <v>7.0000000000000007E-2</v>
      </c>
      <c r="G10" s="62" t="s">
        <v>55</v>
      </c>
    </row>
    <row r="11" spans="1:7" ht="52.5" customHeight="1" x14ac:dyDescent="0.3">
      <c r="A11" s="7" t="s">
        <v>13</v>
      </c>
      <c r="B11" s="11">
        <v>1.03</v>
      </c>
      <c r="C11" s="15">
        <f>SUBTOTAL(109,C6:C10)</f>
        <v>1.03</v>
      </c>
      <c r="D11" s="12"/>
      <c r="E11" s="11"/>
      <c r="F11" s="11"/>
      <c r="G11" s="66"/>
    </row>
    <row r="12" spans="1:7" ht="52.5" customHeight="1" x14ac:dyDescent="0.3">
      <c r="A12" s="7" t="s">
        <v>14</v>
      </c>
      <c r="B12" s="11">
        <v>0.18978300000000001</v>
      </c>
      <c r="C12" s="15">
        <v>0.18</v>
      </c>
      <c r="D12" s="9" t="s">
        <v>6</v>
      </c>
      <c r="E12" s="8">
        <f>+C12-6%</f>
        <v>0.12</v>
      </c>
      <c r="F12" s="8">
        <f>+C12+6%</f>
        <v>0.24</v>
      </c>
      <c r="G12" s="62" t="s">
        <v>20</v>
      </c>
    </row>
    <row r="13" spans="1:7" ht="24" customHeight="1" x14ac:dyDescent="0.35">
      <c r="A13" s="77" t="s">
        <v>59</v>
      </c>
      <c r="B13" s="63">
        <v>2.5000000000000001E-3</v>
      </c>
      <c r="C13" s="57"/>
      <c r="D13" s="57"/>
      <c r="E13" s="78"/>
      <c r="F13" s="78"/>
      <c r="G13" s="57"/>
    </row>
    <row r="14" spans="1:7" x14ac:dyDescent="0.3">
      <c r="A14" s="59" t="s">
        <v>29</v>
      </c>
      <c r="B14" s="59"/>
      <c r="C14" s="59"/>
      <c r="D14" s="59"/>
      <c r="E14" s="59"/>
      <c r="F14" s="59"/>
    </row>
    <row r="15" spans="1:7" ht="15" customHeight="1" x14ac:dyDescent="0.3">
      <c r="A15" s="83" t="s">
        <v>58</v>
      </c>
      <c r="B15" s="83"/>
      <c r="C15" s="83"/>
      <c r="D15" s="83"/>
      <c r="E15" s="83"/>
      <c r="F15" s="83"/>
    </row>
    <row r="16" spans="1:7" ht="42" customHeight="1" x14ac:dyDescent="0.3">
      <c r="A16" s="83"/>
      <c r="B16" s="83"/>
      <c r="C16" s="83"/>
      <c r="D16" s="83"/>
      <c r="E16" s="83"/>
      <c r="F16" s="83"/>
    </row>
    <row r="17" spans="1:6" x14ac:dyDescent="0.3">
      <c r="A17" s="82" t="s">
        <v>30</v>
      </c>
      <c r="B17" s="82"/>
      <c r="C17" s="82"/>
      <c r="D17" s="82"/>
      <c r="E17" s="82"/>
      <c r="F17" s="82"/>
    </row>
    <row r="19" spans="1:6" x14ac:dyDescent="0.35">
      <c r="B19" s="13"/>
    </row>
  </sheetData>
  <mergeCells count="4">
    <mergeCell ref="A17:F17"/>
    <mergeCell ref="A15:F16"/>
    <mergeCell ref="D1:F1"/>
    <mergeCell ref="A2:G2"/>
  </mergeCells>
  <phoneticPr fontId="1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rightToLeft="1" topLeftCell="A9" zoomScale="80" zoomScaleNormal="80" workbookViewId="0">
      <selection activeCell="A18" sqref="A18:F18"/>
    </sheetView>
  </sheetViews>
  <sheetFormatPr defaultRowHeight="15.5" x14ac:dyDescent="0.35"/>
  <cols>
    <col min="1" max="1" width="41.33203125" style="4" bestFit="1" customWidth="1"/>
    <col min="2" max="4" width="18.75" style="4" customWidth="1"/>
    <col min="5" max="6" width="18.75" style="3" customWidth="1"/>
    <col min="7" max="7" width="29.5" style="58" customWidth="1"/>
    <col min="8" max="11" width="9.58203125" style="4" customWidth="1"/>
    <col min="12" max="252" width="9" style="4"/>
    <col min="253" max="253" width="51.58203125" style="4" bestFit="1" customWidth="1"/>
    <col min="254" max="254" width="23.08203125" style="4" customWidth="1"/>
    <col min="255" max="255" width="17.58203125" style="4" customWidth="1"/>
    <col min="256" max="256" width="25.08203125" style="4" customWidth="1"/>
    <col min="257" max="257" width="26.83203125" style="4" customWidth="1"/>
    <col min="258" max="258" width="34.08203125" style="4" customWidth="1"/>
    <col min="259" max="267" width="9.58203125" style="4" customWidth="1"/>
    <col min="268" max="508" width="9" style="4"/>
    <col min="509" max="509" width="51.58203125" style="4" bestFit="1" customWidth="1"/>
    <col min="510" max="510" width="23.08203125" style="4" customWidth="1"/>
    <col min="511" max="511" width="17.58203125" style="4" customWidth="1"/>
    <col min="512" max="512" width="25.08203125" style="4" customWidth="1"/>
    <col min="513" max="513" width="26.83203125" style="4" customWidth="1"/>
    <col min="514" max="514" width="34.08203125" style="4" customWidth="1"/>
    <col min="515" max="523" width="9.58203125" style="4" customWidth="1"/>
    <col min="524" max="764" width="9" style="4"/>
    <col min="765" max="765" width="51.58203125" style="4" bestFit="1" customWidth="1"/>
    <col min="766" max="766" width="23.08203125" style="4" customWidth="1"/>
    <col min="767" max="767" width="17.58203125" style="4" customWidth="1"/>
    <col min="768" max="768" width="25.08203125" style="4" customWidth="1"/>
    <col min="769" max="769" width="26.83203125" style="4" customWidth="1"/>
    <col min="770" max="770" width="34.08203125" style="4" customWidth="1"/>
    <col min="771" max="779" width="9.58203125" style="4" customWidth="1"/>
    <col min="780" max="1020" width="9" style="4"/>
    <col min="1021" max="1021" width="51.58203125" style="4" bestFit="1" customWidth="1"/>
    <col min="1022" max="1022" width="23.08203125" style="4" customWidth="1"/>
    <col min="1023" max="1023" width="17.58203125" style="4" customWidth="1"/>
    <col min="1024" max="1024" width="25.08203125" style="4" customWidth="1"/>
    <col min="1025" max="1025" width="26.83203125" style="4" customWidth="1"/>
    <col min="1026" max="1026" width="34.08203125" style="4" customWidth="1"/>
    <col min="1027" max="1035" width="9.58203125" style="4" customWidth="1"/>
    <col min="1036" max="1276" width="9" style="4"/>
    <col min="1277" max="1277" width="51.58203125" style="4" bestFit="1" customWidth="1"/>
    <col min="1278" max="1278" width="23.08203125" style="4" customWidth="1"/>
    <col min="1279" max="1279" width="17.58203125" style="4" customWidth="1"/>
    <col min="1280" max="1280" width="25.08203125" style="4" customWidth="1"/>
    <col min="1281" max="1281" width="26.83203125" style="4" customWidth="1"/>
    <col min="1282" max="1282" width="34.08203125" style="4" customWidth="1"/>
    <col min="1283" max="1291" width="9.58203125" style="4" customWidth="1"/>
    <col min="1292" max="1532" width="9" style="4"/>
    <col min="1533" max="1533" width="51.58203125" style="4" bestFit="1" customWidth="1"/>
    <col min="1534" max="1534" width="23.08203125" style="4" customWidth="1"/>
    <col min="1535" max="1535" width="17.58203125" style="4" customWidth="1"/>
    <col min="1536" max="1536" width="25.08203125" style="4" customWidth="1"/>
    <col min="1537" max="1537" width="26.83203125" style="4" customWidth="1"/>
    <col min="1538" max="1538" width="34.08203125" style="4" customWidth="1"/>
    <col min="1539" max="1547" width="9.58203125" style="4" customWidth="1"/>
    <col min="1548" max="1788" width="9" style="4"/>
    <col min="1789" max="1789" width="51.58203125" style="4" bestFit="1" customWidth="1"/>
    <col min="1790" max="1790" width="23.08203125" style="4" customWidth="1"/>
    <col min="1791" max="1791" width="17.58203125" style="4" customWidth="1"/>
    <col min="1792" max="1792" width="25.08203125" style="4" customWidth="1"/>
    <col min="1793" max="1793" width="26.83203125" style="4" customWidth="1"/>
    <col min="1794" max="1794" width="34.08203125" style="4" customWidth="1"/>
    <col min="1795" max="1803" width="9.58203125" style="4" customWidth="1"/>
    <col min="1804" max="2044" width="9" style="4"/>
    <col min="2045" max="2045" width="51.58203125" style="4" bestFit="1" customWidth="1"/>
    <col min="2046" max="2046" width="23.08203125" style="4" customWidth="1"/>
    <col min="2047" max="2047" width="17.58203125" style="4" customWidth="1"/>
    <col min="2048" max="2048" width="25.08203125" style="4" customWidth="1"/>
    <col min="2049" max="2049" width="26.83203125" style="4" customWidth="1"/>
    <col min="2050" max="2050" width="34.08203125" style="4" customWidth="1"/>
    <col min="2051" max="2059" width="9.58203125" style="4" customWidth="1"/>
    <col min="2060" max="2300" width="9" style="4"/>
    <col min="2301" max="2301" width="51.58203125" style="4" bestFit="1" customWidth="1"/>
    <col min="2302" max="2302" width="23.08203125" style="4" customWidth="1"/>
    <col min="2303" max="2303" width="17.58203125" style="4" customWidth="1"/>
    <col min="2304" max="2304" width="25.08203125" style="4" customWidth="1"/>
    <col min="2305" max="2305" width="26.83203125" style="4" customWidth="1"/>
    <col min="2306" max="2306" width="34.08203125" style="4" customWidth="1"/>
    <col min="2307" max="2315" width="9.58203125" style="4" customWidth="1"/>
    <col min="2316" max="2556" width="9" style="4"/>
    <col min="2557" max="2557" width="51.58203125" style="4" bestFit="1" customWidth="1"/>
    <col min="2558" max="2558" width="23.08203125" style="4" customWidth="1"/>
    <col min="2559" max="2559" width="17.58203125" style="4" customWidth="1"/>
    <col min="2560" max="2560" width="25.08203125" style="4" customWidth="1"/>
    <col min="2561" max="2561" width="26.83203125" style="4" customWidth="1"/>
    <col min="2562" max="2562" width="34.08203125" style="4" customWidth="1"/>
    <col min="2563" max="2571" width="9.58203125" style="4" customWidth="1"/>
    <col min="2572" max="2812" width="9" style="4"/>
    <col min="2813" max="2813" width="51.58203125" style="4" bestFit="1" customWidth="1"/>
    <col min="2814" max="2814" width="23.08203125" style="4" customWidth="1"/>
    <col min="2815" max="2815" width="17.58203125" style="4" customWidth="1"/>
    <col min="2816" max="2816" width="25.08203125" style="4" customWidth="1"/>
    <col min="2817" max="2817" width="26.83203125" style="4" customWidth="1"/>
    <col min="2818" max="2818" width="34.08203125" style="4" customWidth="1"/>
    <col min="2819" max="2827" width="9.58203125" style="4" customWidth="1"/>
    <col min="2828" max="3068" width="9" style="4"/>
    <col min="3069" max="3069" width="51.58203125" style="4" bestFit="1" customWidth="1"/>
    <col min="3070" max="3070" width="23.08203125" style="4" customWidth="1"/>
    <col min="3071" max="3071" width="17.58203125" style="4" customWidth="1"/>
    <col min="3072" max="3072" width="25.08203125" style="4" customWidth="1"/>
    <col min="3073" max="3073" width="26.83203125" style="4" customWidth="1"/>
    <col min="3074" max="3074" width="34.08203125" style="4" customWidth="1"/>
    <col min="3075" max="3083" width="9.58203125" style="4" customWidth="1"/>
    <col min="3084" max="3324" width="9" style="4"/>
    <col min="3325" max="3325" width="51.58203125" style="4" bestFit="1" customWidth="1"/>
    <col min="3326" max="3326" width="23.08203125" style="4" customWidth="1"/>
    <col min="3327" max="3327" width="17.58203125" style="4" customWidth="1"/>
    <col min="3328" max="3328" width="25.08203125" style="4" customWidth="1"/>
    <col min="3329" max="3329" width="26.83203125" style="4" customWidth="1"/>
    <col min="3330" max="3330" width="34.08203125" style="4" customWidth="1"/>
    <col min="3331" max="3339" width="9.58203125" style="4" customWidth="1"/>
    <col min="3340" max="3580" width="9" style="4"/>
    <col min="3581" max="3581" width="51.58203125" style="4" bestFit="1" customWidth="1"/>
    <col min="3582" max="3582" width="23.08203125" style="4" customWidth="1"/>
    <col min="3583" max="3583" width="17.58203125" style="4" customWidth="1"/>
    <col min="3584" max="3584" width="25.08203125" style="4" customWidth="1"/>
    <col min="3585" max="3585" width="26.83203125" style="4" customWidth="1"/>
    <col min="3586" max="3586" width="34.08203125" style="4" customWidth="1"/>
    <col min="3587" max="3595" width="9.58203125" style="4" customWidth="1"/>
    <col min="3596" max="3836" width="9" style="4"/>
    <col min="3837" max="3837" width="51.58203125" style="4" bestFit="1" customWidth="1"/>
    <col min="3838" max="3838" width="23.08203125" style="4" customWidth="1"/>
    <col min="3839" max="3839" width="17.58203125" style="4" customWidth="1"/>
    <col min="3840" max="3840" width="25.08203125" style="4" customWidth="1"/>
    <col min="3841" max="3841" width="26.83203125" style="4" customWidth="1"/>
    <col min="3842" max="3842" width="34.08203125" style="4" customWidth="1"/>
    <col min="3843" max="3851" width="9.58203125" style="4" customWidth="1"/>
    <col min="3852" max="4092" width="9" style="4"/>
    <col min="4093" max="4093" width="51.58203125" style="4" bestFit="1" customWidth="1"/>
    <col min="4094" max="4094" width="23.08203125" style="4" customWidth="1"/>
    <col min="4095" max="4095" width="17.58203125" style="4" customWidth="1"/>
    <col min="4096" max="4096" width="25.08203125" style="4" customWidth="1"/>
    <col min="4097" max="4097" width="26.83203125" style="4" customWidth="1"/>
    <col min="4098" max="4098" width="34.08203125" style="4" customWidth="1"/>
    <col min="4099" max="4107" width="9.58203125" style="4" customWidth="1"/>
    <col min="4108" max="4348" width="9" style="4"/>
    <col min="4349" max="4349" width="51.58203125" style="4" bestFit="1" customWidth="1"/>
    <col min="4350" max="4350" width="23.08203125" style="4" customWidth="1"/>
    <col min="4351" max="4351" width="17.58203125" style="4" customWidth="1"/>
    <col min="4352" max="4352" width="25.08203125" style="4" customWidth="1"/>
    <col min="4353" max="4353" width="26.83203125" style="4" customWidth="1"/>
    <col min="4354" max="4354" width="34.08203125" style="4" customWidth="1"/>
    <col min="4355" max="4363" width="9.58203125" style="4" customWidth="1"/>
    <col min="4364" max="4604" width="9" style="4"/>
    <col min="4605" max="4605" width="51.58203125" style="4" bestFit="1" customWidth="1"/>
    <col min="4606" max="4606" width="23.08203125" style="4" customWidth="1"/>
    <col min="4607" max="4607" width="17.58203125" style="4" customWidth="1"/>
    <col min="4608" max="4608" width="25.08203125" style="4" customWidth="1"/>
    <col min="4609" max="4609" width="26.83203125" style="4" customWidth="1"/>
    <col min="4610" max="4610" width="34.08203125" style="4" customWidth="1"/>
    <col min="4611" max="4619" width="9.58203125" style="4" customWidth="1"/>
    <col min="4620" max="4860" width="9" style="4"/>
    <col min="4861" max="4861" width="51.58203125" style="4" bestFit="1" customWidth="1"/>
    <col min="4862" max="4862" width="23.08203125" style="4" customWidth="1"/>
    <col min="4863" max="4863" width="17.58203125" style="4" customWidth="1"/>
    <col min="4864" max="4864" width="25.08203125" style="4" customWidth="1"/>
    <col min="4865" max="4865" width="26.83203125" style="4" customWidth="1"/>
    <col min="4866" max="4866" width="34.08203125" style="4" customWidth="1"/>
    <col min="4867" max="4875" width="9.58203125" style="4" customWidth="1"/>
    <col min="4876" max="5116" width="9" style="4"/>
    <col min="5117" max="5117" width="51.58203125" style="4" bestFit="1" customWidth="1"/>
    <col min="5118" max="5118" width="23.08203125" style="4" customWidth="1"/>
    <col min="5119" max="5119" width="17.58203125" style="4" customWidth="1"/>
    <col min="5120" max="5120" width="25.08203125" style="4" customWidth="1"/>
    <col min="5121" max="5121" width="26.83203125" style="4" customWidth="1"/>
    <col min="5122" max="5122" width="34.08203125" style="4" customWidth="1"/>
    <col min="5123" max="5131" width="9.58203125" style="4" customWidth="1"/>
    <col min="5132" max="5372" width="9" style="4"/>
    <col min="5373" max="5373" width="51.58203125" style="4" bestFit="1" customWidth="1"/>
    <col min="5374" max="5374" width="23.08203125" style="4" customWidth="1"/>
    <col min="5375" max="5375" width="17.58203125" style="4" customWidth="1"/>
    <col min="5376" max="5376" width="25.08203125" style="4" customWidth="1"/>
    <col min="5377" max="5377" width="26.83203125" style="4" customWidth="1"/>
    <col min="5378" max="5378" width="34.08203125" style="4" customWidth="1"/>
    <col min="5379" max="5387" width="9.58203125" style="4" customWidth="1"/>
    <col min="5388" max="5628" width="9" style="4"/>
    <col min="5629" max="5629" width="51.58203125" style="4" bestFit="1" customWidth="1"/>
    <col min="5630" max="5630" width="23.08203125" style="4" customWidth="1"/>
    <col min="5631" max="5631" width="17.58203125" style="4" customWidth="1"/>
    <col min="5632" max="5632" width="25.08203125" style="4" customWidth="1"/>
    <col min="5633" max="5633" width="26.83203125" style="4" customWidth="1"/>
    <col min="5634" max="5634" width="34.08203125" style="4" customWidth="1"/>
    <col min="5635" max="5643" width="9.58203125" style="4" customWidth="1"/>
    <col min="5644" max="5884" width="9" style="4"/>
    <col min="5885" max="5885" width="51.58203125" style="4" bestFit="1" customWidth="1"/>
    <col min="5886" max="5886" width="23.08203125" style="4" customWidth="1"/>
    <col min="5887" max="5887" width="17.58203125" style="4" customWidth="1"/>
    <col min="5888" max="5888" width="25.08203125" style="4" customWidth="1"/>
    <col min="5889" max="5889" width="26.83203125" style="4" customWidth="1"/>
    <col min="5890" max="5890" width="34.08203125" style="4" customWidth="1"/>
    <col min="5891" max="5899" width="9.58203125" style="4" customWidth="1"/>
    <col min="5900" max="6140" width="9" style="4"/>
    <col min="6141" max="6141" width="51.58203125" style="4" bestFit="1" customWidth="1"/>
    <col min="6142" max="6142" width="23.08203125" style="4" customWidth="1"/>
    <col min="6143" max="6143" width="17.58203125" style="4" customWidth="1"/>
    <col min="6144" max="6144" width="25.08203125" style="4" customWidth="1"/>
    <col min="6145" max="6145" width="26.83203125" style="4" customWidth="1"/>
    <col min="6146" max="6146" width="34.08203125" style="4" customWidth="1"/>
    <col min="6147" max="6155" width="9.58203125" style="4" customWidth="1"/>
    <col min="6156" max="6396" width="9" style="4"/>
    <col min="6397" max="6397" width="51.58203125" style="4" bestFit="1" customWidth="1"/>
    <col min="6398" max="6398" width="23.08203125" style="4" customWidth="1"/>
    <col min="6399" max="6399" width="17.58203125" style="4" customWidth="1"/>
    <col min="6400" max="6400" width="25.08203125" style="4" customWidth="1"/>
    <col min="6401" max="6401" width="26.83203125" style="4" customWidth="1"/>
    <col min="6402" max="6402" width="34.08203125" style="4" customWidth="1"/>
    <col min="6403" max="6411" width="9.58203125" style="4" customWidth="1"/>
    <col min="6412" max="6652" width="9" style="4"/>
    <col min="6653" max="6653" width="51.58203125" style="4" bestFit="1" customWidth="1"/>
    <col min="6654" max="6654" width="23.08203125" style="4" customWidth="1"/>
    <col min="6655" max="6655" width="17.58203125" style="4" customWidth="1"/>
    <col min="6656" max="6656" width="25.08203125" style="4" customWidth="1"/>
    <col min="6657" max="6657" width="26.83203125" style="4" customWidth="1"/>
    <col min="6658" max="6658" width="34.08203125" style="4" customWidth="1"/>
    <col min="6659" max="6667" width="9.58203125" style="4" customWidth="1"/>
    <col min="6668" max="6908" width="9" style="4"/>
    <col min="6909" max="6909" width="51.58203125" style="4" bestFit="1" customWidth="1"/>
    <col min="6910" max="6910" width="23.08203125" style="4" customWidth="1"/>
    <col min="6911" max="6911" width="17.58203125" style="4" customWidth="1"/>
    <col min="6912" max="6912" width="25.08203125" style="4" customWidth="1"/>
    <col min="6913" max="6913" width="26.83203125" style="4" customWidth="1"/>
    <col min="6914" max="6914" width="34.08203125" style="4" customWidth="1"/>
    <col min="6915" max="6923" width="9.58203125" style="4" customWidth="1"/>
    <col min="6924" max="7164" width="9" style="4"/>
    <col min="7165" max="7165" width="51.58203125" style="4" bestFit="1" customWidth="1"/>
    <col min="7166" max="7166" width="23.08203125" style="4" customWidth="1"/>
    <col min="7167" max="7167" width="17.58203125" style="4" customWidth="1"/>
    <col min="7168" max="7168" width="25.08203125" style="4" customWidth="1"/>
    <col min="7169" max="7169" width="26.83203125" style="4" customWidth="1"/>
    <col min="7170" max="7170" width="34.08203125" style="4" customWidth="1"/>
    <col min="7171" max="7179" width="9.58203125" style="4" customWidth="1"/>
    <col min="7180" max="7420" width="9" style="4"/>
    <col min="7421" max="7421" width="51.58203125" style="4" bestFit="1" customWidth="1"/>
    <col min="7422" max="7422" width="23.08203125" style="4" customWidth="1"/>
    <col min="7423" max="7423" width="17.58203125" style="4" customWidth="1"/>
    <col min="7424" max="7424" width="25.08203125" style="4" customWidth="1"/>
    <col min="7425" max="7425" width="26.83203125" style="4" customWidth="1"/>
    <col min="7426" max="7426" width="34.08203125" style="4" customWidth="1"/>
    <col min="7427" max="7435" width="9.58203125" style="4" customWidth="1"/>
    <col min="7436" max="7676" width="9" style="4"/>
    <col min="7677" max="7677" width="51.58203125" style="4" bestFit="1" customWidth="1"/>
    <col min="7678" max="7678" width="23.08203125" style="4" customWidth="1"/>
    <col min="7679" max="7679" width="17.58203125" style="4" customWidth="1"/>
    <col min="7680" max="7680" width="25.08203125" style="4" customWidth="1"/>
    <col min="7681" max="7681" width="26.83203125" style="4" customWidth="1"/>
    <col min="7682" max="7682" width="34.08203125" style="4" customWidth="1"/>
    <col min="7683" max="7691" width="9.58203125" style="4" customWidth="1"/>
    <col min="7692" max="7932" width="9" style="4"/>
    <col min="7933" max="7933" width="51.58203125" style="4" bestFit="1" customWidth="1"/>
    <col min="7934" max="7934" width="23.08203125" style="4" customWidth="1"/>
    <col min="7935" max="7935" width="17.58203125" style="4" customWidth="1"/>
    <col min="7936" max="7936" width="25.08203125" style="4" customWidth="1"/>
    <col min="7937" max="7937" width="26.83203125" style="4" customWidth="1"/>
    <col min="7938" max="7938" width="34.08203125" style="4" customWidth="1"/>
    <col min="7939" max="7947" width="9.58203125" style="4" customWidth="1"/>
    <col min="7948" max="8188" width="9" style="4"/>
    <col min="8189" max="8189" width="51.58203125" style="4" bestFit="1" customWidth="1"/>
    <col min="8190" max="8190" width="23.08203125" style="4" customWidth="1"/>
    <col min="8191" max="8191" width="17.58203125" style="4" customWidth="1"/>
    <col min="8192" max="8192" width="25.08203125" style="4" customWidth="1"/>
    <col min="8193" max="8193" width="26.83203125" style="4" customWidth="1"/>
    <col min="8194" max="8194" width="34.08203125" style="4" customWidth="1"/>
    <col min="8195" max="8203" width="9.58203125" style="4" customWidth="1"/>
    <col min="8204" max="8444" width="9" style="4"/>
    <col min="8445" max="8445" width="51.58203125" style="4" bestFit="1" customWidth="1"/>
    <col min="8446" max="8446" width="23.08203125" style="4" customWidth="1"/>
    <col min="8447" max="8447" width="17.58203125" style="4" customWidth="1"/>
    <col min="8448" max="8448" width="25.08203125" style="4" customWidth="1"/>
    <col min="8449" max="8449" width="26.83203125" style="4" customWidth="1"/>
    <col min="8450" max="8450" width="34.08203125" style="4" customWidth="1"/>
    <col min="8451" max="8459" width="9.58203125" style="4" customWidth="1"/>
    <col min="8460" max="8700" width="9" style="4"/>
    <col min="8701" max="8701" width="51.58203125" style="4" bestFit="1" customWidth="1"/>
    <col min="8702" max="8702" width="23.08203125" style="4" customWidth="1"/>
    <col min="8703" max="8703" width="17.58203125" style="4" customWidth="1"/>
    <col min="8704" max="8704" width="25.08203125" style="4" customWidth="1"/>
    <col min="8705" max="8705" width="26.83203125" style="4" customWidth="1"/>
    <col min="8706" max="8706" width="34.08203125" style="4" customWidth="1"/>
    <col min="8707" max="8715" width="9.58203125" style="4" customWidth="1"/>
    <col min="8716" max="8956" width="9" style="4"/>
    <col min="8957" max="8957" width="51.58203125" style="4" bestFit="1" customWidth="1"/>
    <col min="8958" max="8958" width="23.08203125" style="4" customWidth="1"/>
    <col min="8959" max="8959" width="17.58203125" style="4" customWidth="1"/>
    <col min="8960" max="8960" width="25.08203125" style="4" customWidth="1"/>
    <col min="8961" max="8961" width="26.83203125" style="4" customWidth="1"/>
    <col min="8962" max="8962" width="34.08203125" style="4" customWidth="1"/>
    <col min="8963" max="8971" width="9.58203125" style="4" customWidth="1"/>
    <col min="8972" max="9212" width="9" style="4"/>
    <col min="9213" max="9213" width="51.58203125" style="4" bestFit="1" customWidth="1"/>
    <col min="9214" max="9214" width="23.08203125" style="4" customWidth="1"/>
    <col min="9215" max="9215" width="17.58203125" style="4" customWidth="1"/>
    <col min="9216" max="9216" width="25.08203125" style="4" customWidth="1"/>
    <col min="9217" max="9217" width="26.83203125" style="4" customWidth="1"/>
    <col min="9218" max="9218" width="34.08203125" style="4" customWidth="1"/>
    <col min="9219" max="9227" width="9.58203125" style="4" customWidth="1"/>
    <col min="9228" max="9468" width="9" style="4"/>
    <col min="9469" max="9469" width="51.58203125" style="4" bestFit="1" customWidth="1"/>
    <col min="9470" max="9470" width="23.08203125" style="4" customWidth="1"/>
    <col min="9471" max="9471" width="17.58203125" style="4" customWidth="1"/>
    <col min="9472" max="9472" width="25.08203125" style="4" customWidth="1"/>
    <col min="9473" max="9473" width="26.83203125" style="4" customWidth="1"/>
    <col min="9474" max="9474" width="34.08203125" style="4" customWidth="1"/>
    <col min="9475" max="9483" width="9.58203125" style="4" customWidth="1"/>
    <col min="9484" max="9724" width="9" style="4"/>
    <col min="9725" max="9725" width="51.58203125" style="4" bestFit="1" customWidth="1"/>
    <col min="9726" max="9726" width="23.08203125" style="4" customWidth="1"/>
    <col min="9727" max="9727" width="17.58203125" style="4" customWidth="1"/>
    <col min="9728" max="9728" width="25.08203125" style="4" customWidth="1"/>
    <col min="9729" max="9729" width="26.83203125" style="4" customWidth="1"/>
    <col min="9730" max="9730" width="34.08203125" style="4" customWidth="1"/>
    <col min="9731" max="9739" width="9.58203125" style="4" customWidth="1"/>
    <col min="9740" max="9980" width="9" style="4"/>
    <col min="9981" max="9981" width="51.58203125" style="4" bestFit="1" customWidth="1"/>
    <col min="9982" max="9982" width="23.08203125" style="4" customWidth="1"/>
    <col min="9983" max="9983" width="17.58203125" style="4" customWidth="1"/>
    <col min="9984" max="9984" width="25.08203125" style="4" customWidth="1"/>
    <col min="9985" max="9985" width="26.83203125" style="4" customWidth="1"/>
    <col min="9986" max="9986" width="34.08203125" style="4" customWidth="1"/>
    <col min="9987" max="9995" width="9.58203125" style="4" customWidth="1"/>
    <col min="9996" max="10236" width="9" style="4"/>
    <col min="10237" max="10237" width="51.58203125" style="4" bestFit="1" customWidth="1"/>
    <col min="10238" max="10238" width="23.08203125" style="4" customWidth="1"/>
    <col min="10239" max="10239" width="17.58203125" style="4" customWidth="1"/>
    <col min="10240" max="10240" width="25.08203125" style="4" customWidth="1"/>
    <col min="10241" max="10241" width="26.83203125" style="4" customWidth="1"/>
    <col min="10242" max="10242" width="34.08203125" style="4" customWidth="1"/>
    <col min="10243" max="10251" width="9.58203125" style="4" customWidth="1"/>
    <col min="10252" max="10492" width="9" style="4"/>
    <col min="10493" max="10493" width="51.58203125" style="4" bestFit="1" customWidth="1"/>
    <col min="10494" max="10494" width="23.08203125" style="4" customWidth="1"/>
    <col min="10495" max="10495" width="17.58203125" style="4" customWidth="1"/>
    <col min="10496" max="10496" width="25.08203125" style="4" customWidth="1"/>
    <col min="10497" max="10497" width="26.83203125" style="4" customWidth="1"/>
    <col min="10498" max="10498" width="34.08203125" style="4" customWidth="1"/>
    <col min="10499" max="10507" width="9.58203125" style="4" customWidth="1"/>
    <col min="10508" max="10748" width="9" style="4"/>
    <col min="10749" max="10749" width="51.58203125" style="4" bestFit="1" customWidth="1"/>
    <col min="10750" max="10750" width="23.08203125" style="4" customWidth="1"/>
    <col min="10751" max="10751" width="17.58203125" style="4" customWidth="1"/>
    <col min="10752" max="10752" width="25.08203125" style="4" customWidth="1"/>
    <col min="10753" max="10753" width="26.83203125" style="4" customWidth="1"/>
    <col min="10754" max="10754" width="34.08203125" style="4" customWidth="1"/>
    <col min="10755" max="10763" width="9.58203125" style="4" customWidth="1"/>
    <col min="10764" max="11004" width="9" style="4"/>
    <col min="11005" max="11005" width="51.58203125" style="4" bestFit="1" customWidth="1"/>
    <col min="11006" max="11006" width="23.08203125" style="4" customWidth="1"/>
    <col min="11007" max="11007" width="17.58203125" style="4" customWidth="1"/>
    <col min="11008" max="11008" width="25.08203125" style="4" customWidth="1"/>
    <col min="11009" max="11009" width="26.83203125" style="4" customWidth="1"/>
    <col min="11010" max="11010" width="34.08203125" style="4" customWidth="1"/>
    <col min="11011" max="11019" width="9.58203125" style="4" customWidth="1"/>
    <col min="11020" max="11260" width="9" style="4"/>
    <col min="11261" max="11261" width="51.58203125" style="4" bestFit="1" customWidth="1"/>
    <col min="11262" max="11262" width="23.08203125" style="4" customWidth="1"/>
    <col min="11263" max="11263" width="17.58203125" style="4" customWidth="1"/>
    <col min="11264" max="11264" width="25.08203125" style="4" customWidth="1"/>
    <col min="11265" max="11265" width="26.83203125" style="4" customWidth="1"/>
    <col min="11266" max="11266" width="34.08203125" style="4" customWidth="1"/>
    <col min="11267" max="11275" width="9.58203125" style="4" customWidth="1"/>
    <col min="11276" max="11516" width="9" style="4"/>
    <col min="11517" max="11517" width="51.58203125" style="4" bestFit="1" customWidth="1"/>
    <col min="11518" max="11518" width="23.08203125" style="4" customWidth="1"/>
    <col min="11519" max="11519" width="17.58203125" style="4" customWidth="1"/>
    <col min="11520" max="11520" width="25.08203125" style="4" customWidth="1"/>
    <col min="11521" max="11521" width="26.83203125" style="4" customWidth="1"/>
    <col min="11522" max="11522" width="34.08203125" style="4" customWidth="1"/>
    <col min="11523" max="11531" width="9.58203125" style="4" customWidth="1"/>
    <col min="11532" max="11772" width="9" style="4"/>
    <col min="11773" max="11773" width="51.58203125" style="4" bestFit="1" customWidth="1"/>
    <col min="11774" max="11774" width="23.08203125" style="4" customWidth="1"/>
    <col min="11775" max="11775" width="17.58203125" style="4" customWidth="1"/>
    <col min="11776" max="11776" width="25.08203125" style="4" customWidth="1"/>
    <col min="11777" max="11777" width="26.83203125" style="4" customWidth="1"/>
    <col min="11778" max="11778" width="34.08203125" style="4" customWidth="1"/>
    <col min="11779" max="11787" width="9.58203125" style="4" customWidth="1"/>
    <col min="11788" max="12028" width="9" style="4"/>
    <col min="12029" max="12029" width="51.58203125" style="4" bestFit="1" customWidth="1"/>
    <col min="12030" max="12030" width="23.08203125" style="4" customWidth="1"/>
    <col min="12031" max="12031" width="17.58203125" style="4" customWidth="1"/>
    <col min="12032" max="12032" width="25.08203125" style="4" customWidth="1"/>
    <col min="12033" max="12033" width="26.83203125" style="4" customWidth="1"/>
    <col min="12034" max="12034" width="34.08203125" style="4" customWidth="1"/>
    <col min="12035" max="12043" width="9.58203125" style="4" customWidth="1"/>
    <col min="12044" max="12284" width="9" style="4"/>
    <col min="12285" max="12285" width="51.58203125" style="4" bestFit="1" customWidth="1"/>
    <col min="12286" max="12286" width="23.08203125" style="4" customWidth="1"/>
    <col min="12287" max="12287" width="17.58203125" style="4" customWidth="1"/>
    <col min="12288" max="12288" width="25.08203125" style="4" customWidth="1"/>
    <col min="12289" max="12289" width="26.83203125" style="4" customWidth="1"/>
    <col min="12290" max="12290" width="34.08203125" style="4" customWidth="1"/>
    <col min="12291" max="12299" width="9.58203125" style="4" customWidth="1"/>
    <col min="12300" max="12540" width="9" style="4"/>
    <col min="12541" max="12541" width="51.58203125" style="4" bestFit="1" customWidth="1"/>
    <col min="12542" max="12542" width="23.08203125" style="4" customWidth="1"/>
    <col min="12543" max="12543" width="17.58203125" style="4" customWidth="1"/>
    <col min="12544" max="12544" width="25.08203125" style="4" customWidth="1"/>
    <col min="12545" max="12545" width="26.83203125" style="4" customWidth="1"/>
    <col min="12546" max="12546" width="34.08203125" style="4" customWidth="1"/>
    <col min="12547" max="12555" width="9.58203125" style="4" customWidth="1"/>
    <col min="12556" max="12796" width="9" style="4"/>
    <col min="12797" max="12797" width="51.58203125" style="4" bestFit="1" customWidth="1"/>
    <col min="12798" max="12798" width="23.08203125" style="4" customWidth="1"/>
    <col min="12799" max="12799" width="17.58203125" style="4" customWidth="1"/>
    <col min="12800" max="12800" width="25.08203125" style="4" customWidth="1"/>
    <col min="12801" max="12801" width="26.83203125" style="4" customWidth="1"/>
    <col min="12802" max="12802" width="34.08203125" style="4" customWidth="1"/>
    <col min="12803" max="12811" width="9.58203125" style="4" customWidth="1"/>
    <col min="12812" max="13052" width="9" style="4"/>
    <col min="13053" max="13053" width="51.58203125" style="4" bestFit="1" customWidth="1"/>
    <col min="13054" max="13054" width="23.08203125" style="4" customWidth="1"/>
    <col min="13055" max="13055" width="17.58203125" style="4" customWidth="1"/>
    <col min="13056" max="13056" width="25.08203125" style="4" customWidth="1"/>
    <col min="13057" max="13057" width="26.83203125" style="4" customWidth="1"/>
    <col min="13058" max="13058" width="34.08203125" style="4" customWidth="1"/>
    <col min="13059" max="13067" width="9.58203125" style="4" customWidth="1"/>
    <col min="13068" max="13308" width="9" style="4"/>
    <col min="13309" max="13309" width="51.58203125" style="4" bestFit="1" customWidth="1"/>
    <col min="13310" max="13310" width="23.08203125" style="4" customWidth="1"/>
    <col min="13311" max="13311" width="17.58203125" style="4" customWidth="1"/>
    <col min="13312" max="13312" width="25.08203125" style="4" customWidth="1"/>
    <col min="13313" max="13313" width="26.83203125" style="4" customWidth="1"/>
    <col min="13314" max="13314" width="34.08203125" style="4" customWidth="1"/>
    <col min="13315" max="13323" width="9.58203125" style="4" customWidth="1"/>
    <col min="13324" max="13564" width="9" style="4"/>
    <col min="13565" max="13565" width="51.58203125" style="4" bestFit="1" customWidth="1"/>
    <col min="13566" max="13566" width="23.08203125" style="4" customWidth="1"/>
    <col min="13567" max="13567" width="17.58203125" style="4" customWidth="1"/>
    <col min="13568" max="13568" width="25.08203125" style="4" customWidth="1"/>
    <col min="13569" max="13569" width="26.83203125" style="4" customWidth="1"/>
    <col min="13570" max="13570" width="34.08203125" style="4" customWidth="1"/>
    <col min="13571" max="13579" width="9.58203125" style="4" customWidth="1"/>
    <col min="13580" max="13820" width="9" style="4"/>
    <col min="13821" max="13821" width="51.58203125" style="4" bestFit="1" customWidth="1"/>
    <col min="13822" max="13822" width="23.08203125" style="4" customWidth="1"/>
    <col min="13823" max="13823" width="17.58203125" style="4" customWidth="1"/>
    <col min="13824" max="13824" width="25.08203125" style="4" customWidth="1"/>
    <col min="13825" max="13825" width="26.83203125" style="4" customWidth="1"/>
    <col min="13826" max="13826" width="34.08203125" style="4" customWidth="1"/>
    <col min="13827" max="13835" width="9.58203125" style="4" customWidth="1"/>
    <col min="13836" max="14076" width="9" style="4"/>
    <col min="14077" max="14077" width="51.58203125" style="4" bestFit="1" customWidth="1"/>
    <col min="14078" max="14078" width="23.08203125" style="4" customWidth="1"/>
    <col min="14079" max="14079" width="17.58203125" style="4" customWidth="1"/>
    <col min="14080" max="14080" width="25.08203125" style="4" customWidth="1"/>
    <col min="14081" max="14081" width="26.83203125" style="4" customWidth="1"/>
    <col min="14082" max="14082" width="34.08203125" style="4" customWidth="1"/>
    <col min="14083" max="14091" width="9.58203125" style="4" customWidth="1"/>
    <col min="14092" max="14332" width="9" style="4"/>
    <col min="14333" max="14333" width="51.58203125" style="4" bestFit="1" customWidth="1"/>
    <col min="14334" max="14334" width="23.08203125" style="4" customWidth="1"/>
    <col min="14335" max="14335" width="17.58203125" style="4" customWidth="1"/>
    <col min="14336" max="14336" width="25.08203125" style="4" customWidth="1"/>
    <col min="14337" max="14337" width="26.83203125" style="4" customWidth="1"/>
    <col min="14338" max="14338" width="34.08203125" style="4" customWidth="1"/>
    <col min="14339" max="14347" width="9.58203125" style="4" customWidth="1"/>
    <col min="14348" max="14588" width="9" style="4"/>
    <col min="14589" max="14589" width="51.58203125" style="4" bestFit="1" customWidth="1"/>
    <col min="14590" max="14590" width="23.08203125" style="4" customWidth="1"/>
    <col min="14591" max="14591" width="17.58203125" style="4" customWidth="1"/>
    <col min="14592" max="14592" width="25.08203125" style="4" customWidth="1"/>
    <col min="14593" max="14593" width="26.83203125" style="4" customWidth="1"/>
    <col min="14594" max="14594" width="34.08203125" style="4" customWidth="1"/>
    <col min="14595" max="14603" width="9.58203125" style="4" customWidth="1"/>
    <col min="14604" max="14844" width="9" style="4"/>
    <col min="14845" max="14845" width="51.58203125" style="4" bestFit="1" customWidth="1"/>
    <col min="14846" max="14846" width="23.08203125" style="4" customWidth="1"/>
    <col min="14847" max="14847" width="17.58203125" style="4" customWidth="1"/>
    <col min="14848" max="14848" width="25.08203125" style="4" customWidth="1"/>
    <col min="14849" max="14849" width="26.83203125" style="4" customWidth="1"/>
    <col min="14850" max="14850" width="34.08203125" style="4" customWidth="1"/>
    <col min="14851" max="14859" width="9.58203125" style="4" customWidth="1"/>
    <col min="14860" max="15100" width="9" style="4"/>
    <col min="15101" max="15101" width="51.58203125" style="4" bestFit="1" customWidth="1"/>
    <col min="15102" max="15102" width="23.08203125" style="4" customWidth="1"/>
    <col min="15103" max="15103" width="17.58203125" style="4" customWidth="1"/>
    <col min="15104" max="15104" width="25.08203125" style="4" customWidth="1"/>
    <col min="15105" max="15105" width="26.83203125" style="4" customWidth="1"/>
    <col min="15106" max="15106" width="34.08203125" style="4" customWidth="1"/>
    <col min="15107" max="15115" width="9.58203125" style="4" customWidth="1"/>
    <col min="15116" max="15356" width="9" style="4"/>
    <col min="15357" max="15357" width="51.58203125" style="4" bestFit="1" customWidth="1"/>
    <col min="15358" max="15358" width="23.08203125" style="4" customWidth="1"/>
    <col min="15359" max="15359" width="17.58203125" style="4" customWidth="1"/>
    <col min="15360" max="15360" width="25.08203125" style="4" customWidth="1"/>
    <col min="15361" max="15361" width="26.83203125" style="4" customWidth="1"/>
    <col min="15362" max="15362" width="34.08203125" style="4" customWidth="1"/>
    <col min="15363" max="15371" width="9.58203125" style="4" customWidth="1"/>
    <col min="15372" max="15612" width="9" style="4"/>
    <col min="15613" max="15613" width="51.58203125" style="4" bestFit="1" customWidth="1"/>
    <col min="15614" max="15614" width="23.08203125" style="4" customWidth="1"/>
    <col min="15615" max="15615" width="17.58203125" style="4" customWidth="1"/>
    <col min="15616" max="15616" width="25.08203125" style="4" customWidth="1"/>
    <col min="15617" max="15617" width="26.83203125" style="4" customWidth="1"/>
    <col min="15618" max="15618" width="34.08203125" style="4" customWidth="1"/>
    <col min="15619" max="15627" width="9.58203125" style="4" customWidth="1"/>
    <col min="15628" max="15868" width="9" style="4"/>
    <col min="15869" max="15869" width="51.58203125" style="4" bestFit="1" customWidth="1"/>
    <col min="15870" max="15870" width="23.08203125" style="4" customWidth="1"/>
    <col min="15871" max="15871" width="17.58203125" style="4" customWidth="1"/>
    <col min="15872" max="15872" width="25.08203125" style="4" customWidth="1"/>
    <col min="15873" max="15873" width="26.83203125" style="4" customWidth="1"/>
    <col min="15874" max="15874" width="34.08203125" style="4" customWidth="1"/>
    <col min="15875" max="15883" width="9.58203125" style="4" customWidth="1"/>
    <col min="15884" max="16124" width="9" style="4"/>
    <col min="16125" max="16125" width="51.58203125" style="4" bestFit="1" customWidth="1"/>
    <col min="16126" max="16126" width="23.08203125" style="4" customWidth="1"/>
    <col min="16127" max="16127" width="17.58203125" style="4" customWidth="1"/>
    <col min="16128" max="16128" width="25.08203125" style="4" customWidth="1"/>
    <col min="16129" max="16129" width="26.83203125" style="4" customWidth="1"/>
    <col min="16130" max="16130" width="34.08203125" style="4" customWidth="1"/>
    <col min="16131" max="16139" width="9.58203125" style="4" customWidth="1"/>
    <col min="16140" max="16376" width="9" style="4"/>
    <col min="16377" max="16384" width="9.08203125" style="4" customWidth="1"/>
  </cols>
  <sheetData>
    <row r="1" spans="1:7" x14ac:dyDescent="0.3">
      <c r="A1" s="86" t="s">
        <v>32</v>
      </c>
      <c r="B1" s="86"/>
      <c r="C1" s="86"/>
      <c r="D1" s="86"/>
      <c r="E1" s="86"/>
      <c r="F1" s="86"/>
    </row>
    <row r="2" spans="1:7" hidden="1" x14ac:dyDescent="0.35">
      <c r="B2" s="2"/>
    </row>
    <row r="3" spans="1:7" ht="51" customHeight="1" x14ac:dyDescent="0.3">
      <c r="A3" s="85" t="s">
        <v>36</v>
      </c>
      <c r="B3" s="85"/>
      <c r="C3" s="85"/>
      <c r="D3" s="85"/>
      <c r="E3" s="85"/>
      <c r="F3" s="85"/>
    </row>
    <row r="4" spans="1:7" hidden="1" x14ac:dyDescent="0.35"/>
    <row r="5" spans="1:7" ht="45.75" customHeight="1" x14ac:dyDescent="0.3">
      <c r="A5" s="6" t="s">
        <v>1</v>
      </c>
      <c r="B5" s="6" t="s">
        <v>56</v>
      </c>
      <c r="C5" s="6" t="s">
        <v>51</v>
      </c>
      <c r="D5" s="6" t="s">
        <v>15</v>
      </c>
      <c r="E5" s="6" t="s">
        <v>60</v>
      </c>
      <c r="F5" s="6" t="s">
        <v>61</v>
      </c>
      <c r="G5" s="6" t="s">
        <v>52</v>
      </c>
    </row>
    <row r="6" spans="1:7" ht="46.5" customHeight="1" x14ac:dyDescent="0.3">
      <c r="A6" s="7" t="s">
        <v>5</v>
      </c>
      <c r="B6" s="11">
        <v>5.2077226859531714E-2</v>
      </c>
      <c r="C6" s="11">
        <v>7.0000000000000007E-2</v>
      </c>
      <c r="D6" s="9" t="s">
        <v>6</v>
      </c>
      <c r="E6" s="70">
        <f>+C6-6%</f>
        <v>1.0000000000000009E-2</v>
      </c>
      <c r="F6" s="10">
        <f>+C6+6%</f>
        <v>0.13</v>
      </c>
      <c r="G6" s="10" t="s">
        <v>63</v>
      </c>
    </row>
    <row r="7" spans="1:7" ht="31" x14ac:dyDescent="0.3">
      <c r="A7" s="65" t="s">
        <v>7</v>
      </c>
      <c r="B7" s="11">
        <v>0.4849205452230495</v>
      </c>
      <c r="C7" s="11">
        <v>0.5</v>
      </c>
      <c r="D7" s="9" t="s">
        <v>8</v>
      </c>
      <c r="E7" s="71">
        <f>+C7-5%</f>
        <v>0.45</v>
      </c>
      <c r="F7" s="8">
        <f>+C7+5%</f>
        <v>0.55000000000000004</v>
      </c>
      <c r="G7" s="60" t="s">
        <v>53</v>
      </c>
    </row>
    <row r="8" spans="1:7" ht="46.5" x14ac:dyDescent="0.3">
      <c r="A8" s="7" t="s">
        <v>9</v>
      </c>
      <c r="B8" s="11">
        <v>0.45208456608852032</v>
      </c>
      <c r="C8" s="11">
        <v>0.41</v>
      </c>
      <c r="D8" s="9" t="s">
        <v>6</v>
      </c>
      <c r="E8" s="71">
        <f>+C8-6%</f>
        <v>0.35</v>
      </c>
      <c r="F8" s="8">
        <f t="shared" ref="F8:F12" si="0">+C8+6%</f>
        <v>0.47</v>
      </c>
      <c r="G8" s="7" t="s">
        <v>35</v>
      </c>
    </row>
    <row r="9" spans="1:7" ht="60.75" customHeight="1" x14ac:dyDescent="0.3">
      <c r="A9" s="7" t="s">
        <v>10</v>
      </c>
      <c r="B9" s="11">
        <v>0</v>
      </c>
      <c r="C9" s="11">
        <v>0</v>
      </c>
      <c r="D9" s="9" t="s">
        <v>8</v>
      </c>
      <c r="E9" s="71">
        <v>0</v>
      </c>
      <c r="F9" s="8">
        <f>+C9+5%</f>
        <v>0.05</v>
      </c>
      <c r="G9" s="7" t="s">
        <v>54</v>
      </c>
    </row>
    <row r="10" spans="1:7" ht="33" customHeight="1" x14ac:dyDescent="0.3">
      <c r="A10" s="7" t="s">
        <v>11</v>
      </c>
      <c r="B10" s="11">
        <v>2.5029005079848923E-2</v>
      </c>
      <c r="C10" s="11">
        <v>0.02</v>
      </c>
      <c r="D10" s="9" t="s">
        <v>8</v>
      </c>
      <c r="E10" s="71">
        <v>0</v>
      </c>
      <c r="F10" s="8">
        <f>+C10+5%</f>
        <v>7.0000000000000007E-2</v>
      </c>
      <c r="G10" s="7" t="s">
        <v>55</v>
      </c>
    </row>
    <row r="11" spans="1:7" ht="33" customHeight="1" x14ac:dyDescent="0.3">
      <c r="A11" s="7" t="s">
        <v>13</v>
      </c>
      <c r="B11" s="11">
        <f>SUM(B6:B10)</f>
        <v>1.0141113432509505</v>
      </c>
      <c r="C11" s="11">
        <f>SUM(C6:C10)</f>
        <v>1</v>
      </c>
      <c r="D11" s="12"/>
      <c r="E11" s="71"/>
      <c r="F11" s="11"/>
      <c r="G11" s="11"/>
    </row>
    <row r="12" spans="1:7" ht="33" customHeight="1" x14ac:dyDescent="0.3">
      <c r="A12" s="7" t="s">
        <v>14</v>
      </c>
      <c r="B12" s="11">
        <v>3.5999999999999997E-2</v>
      </c>
      <c r="C12" s="11">
        <v>0.05</v>
      </c>
      <c r="D12" s="9" t="s">
        <v>6</v>
      </c>
      <c r="E12" s="71">
        <f>+C12-5%</f>
        <v>0</v>
      </c>
      <c r="F12" s="8">
        <f t="shared" si="0"/>
        <v>0.11</v>
      </c>
      <c r="G12" s="7" t="s">
        <v>20</v>
      </c>
    </row>
    <row r="13" spans="1:7" x14ac:dyDescent="0.35">
      <c r="A13" s="67" t="s">
        <v>59</v>
      </c>
      <c r="B13" s="79">
        <v>1E-3</v>
      </c>
      <c r="C13" s="57"/>
      <c r="D13" s="57"/>
      <c r="E13" s="72"/>
      <c r="F13" s="61"/>
      <c r="G13" s="62"/>
    </row>
    <row r="14" spans="1:7" x14ac:dyDescent="0.3">
      <c r="A14" s="59" t="s">
        <v>29</v>
      </c>
      <c r="B14" s="59"/>
      <c r="C14" s="59"/>
      <c r="D14" s="59"/>
      <c r="E14" s="59"/>
      <c r="F14" s="59"/>
      <c r="G14" s="59"/>
    </row>
    <row r="15" spans="1:7" hidden="1" x14ac:dyDescent="0.35"/>
    <row r="16" spans="1:7" ht="15" customHeight="1" x14ac:dyDescent="0.3">
      <c r="A16" s="83" t="s">
        <v>58</v>
      </c>
      <c r="B16" s="83"/>
      <c r="C16" s="83"/>
      <c r="D16" s="83"/>
      <c r="E16" s="83"/>
      <c r="F16" s="83"/>
    </row>
    <row r="17" spans="1:6" ht="36.75" customHeight="1" x14ac:dyDescent="0.3">
      <c r="A17" s="83"/>
      <c r="B17" s="83"/>
      <c r="C17" s="83"/>
      <c r="D17" s="83"/>
      <c r="E17" s="83"/>
      <c r="F17" s="83"/>
    </row>
    <row r="18" spans="1:6" x14ac:dyDescent="0.3">
      <c r="A18" s="82" t="s">
        <v>30</v>
      </c>
      <c r="B18" s="82"/>
      <c r="C18" s="82"/>
      <c r="D18" s="82"/>
      <c r="E18" s="82"/>
      <c r="F18" s="82"/>
    </row>
    <row r="19" spans="1:6" x14ac:dyDescent="0.35">
      <c r="B19" s="14"/>
    </row>
    <row r="23" spans="1:6" x14ac:dyDescent="0.35">
      <c r="B23" s="14"/>
    </row>
    <row r="28" spans="1:6" x14ac:dyDescent="0.35">
      <c r="B28" s="14"/>
    </row>
    <row r="30" spans="1:6" x14ac:dyDescent="0.35">
      <c r="B30" s="5"/>
    </row>
    <row r="32" spans="1:6" x14ac:dyDescent="0.35">
      <c r="B32" s="14"/>
    </row>
  </sheetData>
  <mergeCells count="4">
    <mergeCell ref="A16:F17"/>
    <mergeCell ref="A18:F18"/>
    <mergeCell ref="A1:F1"/>
    <mergeCell ref="A3:F3"/>
  </mergeCells>
  <phoneticPr fontId="1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
  <sheetViews>
    <sheetView rightToLeft="1" topLeftCell="A7" zoomScale="90" zoomScaleNormal="90" workbookViewId="0">
      <selection activeCell="A16" sqref="A16:F16"/>
    </sheetView>
  </sheetViews>
  <sheetFormatPr defaultRowHeight="15.5" x14ac:dyDescent="0.35"/>
  <cols>
    <col min="1" max="1" width="22.33203125" style="4" customWidth="1"/>
    <col min="2" max="5" width="15.58203125" style="4" customWidth="1"/>
    <col min="6" max="6" width="15.58203125" style="3" customWidth="1"/>
    <col min="7" max="7" width="33" style="4" customWidth="1"/>
    <col min="8" max="8" width="18.25" style="4" customWidth="1"/>
    <col min="9" max="14" width="9.58203125" style="4" customWidth="1"/>
    <col min="15" max="255" width="9" style="4"/>
    <col min="256" max="256" width="51.58203125" style="4" bestFit="1" customWidth="1"/>
    <col min="257" max="257" width="23.08203125" style="4" customWidth="1"/>
    <col min="258" max="258" width="17.58203125" style="4" customWidth="1"/>
    <col min="259" max="259" width="25.08203125" style="4" customWidth="1"/>
    <col min="260" max="260" width="26.83203125" style="4" customWidth="1"/>
    <col min="261" max="261" width="34.08203125" style="4" customWidth="1"/>
    <col min="262" max="270" width="9.58203125" style="4" customWidth="1"/>
    <col min="271" max="511" width="9" style="4"/>
    <col min="512" max="512" width="51.58203125" style="4" bestFit="1" customWidth="1"/>
    <col min="513" max="513" width="23.08203125" style="4" customWidth="1"/>
    <col min="514" max="514" width="17.58203125" style="4" customWidth="1"/>
    <col min="515" max="515" width="25.08203125" style="4" customWidth="1"/>
    <col min="516" max="516" width="26.83203125" style="4" customWidth="1"/>
    <col min="517" max="517" width="34.08203125" style="4" customWidth="1"/>
    <col min="518" max="526" width="9.58203125" style="4" customWidth="1"/>
    <col min="527" max="767" width="9" style="4"/>
    <col min="768" max="768" width="51.58203125" style="4" bestFit="1" customWidth="1"/>
    <col min="769" max="769" width="23.08203125" style="4" customWidth="1"/>
    <col min="770" max="770" width="17.58203125" style="4" customWidth="1"/>
    <col min="771" max="771" width="25.08203125" style="4" customWidth="1"/>
    <col min="772" max="772" width="26.83203125" style="4" customWidth="1"/>
    <col min="773" max="773" width="34.08203125" style="4" customWidth="1"/>
    <col min="774" max="782" width="9.58203125" style="4" customWidth="1"/>
    <col min="783" max="1023" width="9" style="4"/>
    <col min="1024" max="1024" width="51.58203125" style="4" bestFit="1" customWidth="1"/>
    <col min="1025" max="1025" width="23.08203125" style="4" customWidth="1"/>
    <col min="1026" max="1026" width="17.58203125" style="4" customWidth="1"/>
    <col min="1027" max="1027" width="25.08203125" style="4" customWidth="1"/>
    <col min="1028" max="1028" width="26.83203125" style="4" customWidth="1"/>
    <col min="1029" max="1029" width="34.08203125" style="4" customWidth="1"/>
    <col min="1030" max="1038" width="9.58203125" style="4" customWidth="1"/>
    <col min="1039" max="1279" width="9" style="4"/>
    <col min="1280" max="1280" width="51.58203125" style="4" bestFit="1" customWidth="1"/>
    <col min="1281" max="1281" width="23.08203125" style="4" customWidth="1"/>
    <col min="1282" max="1282" width="17.58203125" style="4" customWidth="1"/>
    <col min="1283" max="1283" width="25.08203125" style="4" customWidth="1"/>
    <col min="1284" max="1284" width="26.83203125" style="4" customWidth="1"/>
    <col min="1285" max="1285" width="34.08203125" style="4" customWidth="1"/>
    <col min="1286" max="1294" width="9.58203125" style="4" customWidth="1"/>
    <col min="1295" max="1535" width="9" style="4"/>
    <col min="1536" max="1536" width="51.58203125" style="4" bestFit="1" customWidth="1"/>
    <col min="1537" max="1537" width="23.08203125" style="4" customWidth="1"/>
    <col min="1538" max="1538" width="17.58203125" style="4" customWidth="1"/>
    <col min="1539" max="1539" width="25.08203125" style="4" customWidth="1"/>
    <col min="1540" max="1540" width="26.83203125" style="4" customWidth="1"/>
    <col min="1541" max="1541" width="34.08203125" style="4" customWidth="1"/>
    <col min="1542" max="1550" width="9.58203125" style="4" customWidth="1"/>
    <col min="1551" max="1791" width="9" style="4"/>
    <col min="1792" max="1792" width="51.58203125" style="4" bestFit="1" customWidth="1"/>
    <col min="1793" max="1793" width="23.08203125" style="4" customWidth="1"/>
    <col min="1794" max="1794" width="17.58203125" style="4" customWidth="1"/>
    <col min="1795" max="1795" width="25.08203125" style="4" customWidth="1"/>
    <col min="1796" max="1796" width="26.83203125" style="4" customWidth="1"/>
    <col min="1797" max="1797" width="34.08203125" style="4" customWidth="1"/>
    <col min="1798" max="1806" width="9.58203125" style="4" customWidth="1"/>
    <col min="1807" max="2047" width="9" style="4"/>
    <col min="2048" max="2048" width="51.58203125" style="4" bestFit="1" customWidth="1"/>
    <col min="2049" max="2049" width="23.08203125" style="4" customWidth="1"/>
    <col min="2050" max="2050" width="17.58203125" style="4" customWidth="1"/>
    <col min="2051" max="2051" width="25.08203125" style="4" customWidth="1"/>
    <col min="2052" max="2052" width="26.83203125" style="4" customWidth="1"/>
    <col min="2053" max="2053" width="34.08203125" style="4" customWidth="1"/>
    <col min="2054" max="2062" width="9.58203125" style="4" customWidth="1"/>
    <col min="2063" max="2303" width="9" style="4"/>
    <col min="2304" max="2304" width="51.58203125" style="4" bestFit="1" customWidth="1"/>
    <col min="2305" max="2305" width="23.08203125" style="4" customWidth="1"/>
    <col min="2306" max="2306" width="17.58203125" style="4" customWidth="1"/>
    <col min="2307" max="2307" width="25.08203125" style="4" customWidth="1"/>
    <col min="2308" max="2308" width="26.83203125" style="4" customWidth="1"/>
    <col min="2309" max="2309" width="34.08203125" style="4" customWidth="1"/>
    <col min="2310" max="2318" width="9.58203125" style="4" customWidth="1"/>
    <col min="2319" max="2559" width="9" style="4"/>
    <col min="2560" max="2560" width="51.58203125" style="4" bestFit="1" customWidth="1"/>
    <col min="2561" max="2561" width="23.08203125" style="4" customWidth="1"/>
    <col min="2562" max="2562" width="17.58203125" style="4" customWidth="1"/>
    <col min="2563" max="2563" width="25.08203125" style="4" customWidth="1"/>
    <col min="2564" max="2564" width="26.83203125" style="4" customWidth="1"/>
    <col min="2565" max="2565" width="34.08203125" style="4" customWidth="1"/>
    <col min="2566" max="2574" width="9.58203125" style="4" customWidth="1"/>
    <col min="2575" max="2815" width="9" style="4"/>
    <col min="2816" max="2816" width="51.58203125" style="4" bestFit="1" customWidth="1"/>
    <col min="2817" max="2817" width="23.08203125" style="4" customWidth="1"/>
    <col min="2818" max="2818" width="17.58203125" style="4" customWidth="1"/>
    <col min="2819" max="2819" width="25.08203125" style="4" customWidth="1"/>
    <col min="2820" max="2820" width="26.83203125" style="4" customWidth="1"/>
    <col min="2821" max="2821" width="34.08203125" style="4" customWidth="1"/>
    <col min="2822" max="2830" width="9.58203125" style="4" customWidth="1"/>
    <col min="2831" max="3071" width="9" style="4"/>
    <col min="3072" max="3072" width="51.58203125" style="4" bestFit="1" customWidth="1"/>
    <col min="3073" max="3073" width="23.08203125" style="4" customWidth="1"/>
    <col min="3074" max="3074" width="17.58203125" style="4" customWidth="1"/>
    <col min="3075" max="3075" width="25.08203125" style="4" customWidth="1"/>
    <col min="3076" max="3076" width="26.83203125" style="4" customWidth="1"/>
    <col min="3077" max="3077" width="34.08203125" style="4" customWidth="1"/>
    <col min="3078" max="3086" width="9.58203125" style="4" customWidth="1"/>
    <col min="3087" max="3327" width="9" style="4"/>
    <col min="3328" max="3328" width="51.58203125" style="4" bestFit="1" customWidth="1"/>
    <col min="3329" max="3329" width="23.08203125" style="4" customWidth="1"/>
    <col min="3330" max="3330" width="17.58203125" style="4" customWidth="1"/>
    <col min="3331" max="3331" width="25.08203125" style="4" customWidth="1"/>
    <col min="3332" max="3332" width="26.83203125" style="4" customWidth="1"/>
    <col min="3333" max="3333" width="34.08203125" style="4" customWidth="1"/>
    <col min="3334" max="3342" width="9.58203125" style="4" customWidth="1"/>
    <col min="3343" max="3583" width="9" style="4"/>
    <col min="3584" max="3584" width="51.58203125" style="4" bestFit="1" customWidth="1"/>
    <col min="3585" max="3585" width="23.08203125" style="4" customWidth="1"/>
    <col min="3586" max="3586" width="17.58203125" style="4" customWidth="1"/>
    <col min="3587" max="3587" width="25.08203125" style="4" customWidth="1"/>
    <col min="3588" max="3588" width="26.83203125" style="4" customWidth="1"/>
    <col min="3589" max="3589" width="34.08203125" style="4" customWidth="1"/>
    <col min="3590" max="3598" width="9.58203125" style="4" customWidth="1"/>
    <col min="3599" max="3839" width="9" style="4"/>
    <col min="3840" max="3840" width="51.58203125" style="4" bestFit="1" customWidth="1"/>
    <col min="3841" max="3841" width="23.08203125" style="4" customWidth="1"/>
    <col min="3842" max="3842" width="17.58203125" style="4" customWidth="1"/>
    <col min="3843" max="3843" width="25.08203125" style="4" customWidth="1"/>
    <col min="3844" max="3844" width="26.83203125" style="4" customWidth="1"/>
    <col min="3845" max="3845" width="34.08203125" style="4" customWidth="1"/>
    <col min="3846" max="3854" width="9.58203125" style="4" customWidth="1"/>
    <col min="3855" max="4095" width="9" style="4"/>
    <col min="4096" max="4096" width="51.58203125" style="4" bestFit="1" customWidth="1"/>
    <col min="4097" max="4097" width="23.08203125" style="4" customWidth="1"/>
    <col min="4098" max="4098" width="17.58203125" style="4" customWidth="1"/>
    <col min="4099" max="4099" width="25.08203125" style="4" customWidth="1"/>
    <col min="4100" max="4100" width="26.83203125" style="4" customWidth="1"/>
    <col min="4101" max="4101" width="34.08203125" style="4" customWidth="1"/>
    <col min="4102" max="4110" width="9.58203125" style="4" customWidth="1"/>
    <col min="4111" max="4351" width="9" style="4"/>
    <col min="4352" max="4352" width="51.58203125" style="4" bestFit="1" customWidth="1"/>
    <col min="4353" max="4353" width="23.08203125" style="4" customWidth="1"/>
    <col min="4354" max="4354" width="17.58203125" style="4" customWidth="1"/>
    <col min="4355" max="4355" width="25.08203125" style="4" customWidth="1"/>
    <col min="4356" max="4356" width="26.83203125" style="4" customWidth="1"/>
    <col min="4357" max="4357" width="34.08203125" style="4" customWidth="1"/>
    <col min="4358" max="4366" width="9.58203125" style="4" customWidth="1"/>
    <col min="4367" max="4607" width="9" style="4"/>
    <col min="4608" max="4608" width="51.58203125" style="4" bestFit="1" customWidth="1"/>
    <col min="4609" max="4609" width="23.08203125" style="4" customWidth="1"/>
    <col min="4610" max="4610" width="17.58203125" style="4" customWidth="1"/>
    <col min="4611" max="4611" width="25.08203125" style="4" customWidth="1"/>
    <col min="4612" max="4612" width="26.83203125" style="4" customWidth="1"/>
    <col min="4613" max="4613" width="34.08203125" style="4" customWidth="1"/>
    <col min="4614" max="4622" width="9.58203125" style="4" customWidth="1"/>
    <col min="4623" max="4863" width="9" style="4"/>
    <col min="4864" max="4864" width="51.58203125" style="4" bestFit="1" customWidth="1"/>
    <col min="4865" max="4865" width="23.08203125" style="4" customWidth="1"/>
    <col min="4866" max="4866" width="17.58203125" style="4" customWidth="1"/>
    <col min="4867" max="4867" width="25.08203125" style="4" customWidth="1"/>
    <col min="4868" max="4868" width="26.83203125" style="4" customWidth="1"/>
    <col min="4869" max="4869" width="34.08203125" style="4" customWidth="1"/>
    <col min="4870" max="4878" width="9.58203125" style="4" customWidth="1"/>
    <col min="4879" max="5119" width="9" style="4"/>
    <col min="5120" max="5120" width="51.58203125" style="4" bestFit="1" customWidth="1"/>
    <col min="5121" max="5121" width="23.08203125" style="4" customWidth="1"/>
    <col min="5122" max="5122" width="17.58203125" style="4" customWidth="1"/>
    <col min="5123" max="5123" width="25.08203125" style="4" customWidth="1"/>
    <col min="5124" max="5124" width="26.83203125" style="4" customWidth="1"/>
    <col min="5125" max="5125" width="34.08203125" style="4" customWidth="1"/>
    <col min="5126" max="5134" width="9.58203125" style="4" customWidth="1"/>
    <col min="5135" max="5375" width="9" style="4"/>
    <col min="5376" max="5376" width="51.58203125" style="4" bestFit="1" customWidth="1"/>
    <col min="5377" max="5377" width="23.08203125" style="4" customWidth="1"/>
    <col min="5378" max="5378" width="17.58203125" style="4" customWidth="1"/>
    <col min="5379" max="5379" width="25.08203125" style="4" customWidth="1"/>
    <col min="5380" max="5380" width="26.83203125" style="4" customWidth="1"/>
    <col min="5381" max="5381" width="34.08203125" style="4" customWidth="1"/>
    <col min="5382" max="5390" width="9.58203125" style="4" customWidth="1"/>
    <col min="5391" max="5631" width="9" style="4"/>
    <col min="5632" max="5632" width="51.58203125" style="4" bestFit="1" customWidth="1"/>
    <col min="5633" max="5633" width="23.08203125" style="4" customWidth="1"/>
    <col min="5634" max="5634" width="17.58203125" style="4" customWidth="1"/>
    <col min="5635" max="5635" width="25.08203125" style="4" customWidth="1"/>
    <col min="5636" max="5636" width="26.83203125" style="4" customWidth="1"/>
    <col min="5637" max="5637" width="34.08203125" style="4" customWidth="1"/>
    <col min="5638" max="5646" width="9.58203125" style="4" customWidth="1"/>
    <col min="5647" max="5887" width="9" style="4"/>
    <col min="5888" max="5888" width="51.58203125" style="4" bestFit="1" customWidth="1"/>
    <col min="5889" max="5889" width="23.08203125" style="4" customWidth="1"/>
    <col min="5890" max="5890" width="17.58203125" style="4" customWidth="1"/>
    <col min="5891" max="5891" width="25.08203125" style="4" customWidth="1"/>
    <col min="5892" max="5892" width="26.83203125" style="4" customWidth="1"/>
    <col min="5893" max="5893" width="34.08203125" style="4" customWidth="1"/>
    <col min="5894" max="5902" width="9.58203125" style="4" customWidth="1"/>
    <col min="5903" max="6143" width="9" style="4"/>
    <col min="6144" max="6144" width="51.58203125" style="4" bestFit="1" customWidth="1"/>
    <col min="6145" max="6145" width="23.08203125" style="4" customWidth="1"/>
    <col min="6146" max="6146" width="17.58203125" style="4" customWidth="1"/>
    <col min="6147" max="6147" width="25.08203125" style="4" customWidth="1"/>
    <col min="6148" max="6148" width="26.83203125" style="4" customWidth="1"/>
    <col min="6149" max="6149" width="34.08203125" style="4" customWidth="1"/>
    <col min="6150" max="6158" width="9.58203125" style="4" customWidth="1"/>
    <col min="6159" max="6399" width="9" style="4"/>
    <col min="6400" max="6400" width="51.58203125" style="4" bestFit="1" customWidth="1"/>
    <col min="6401" max="6401" width="23.08203125" style="4" customWidth="1"/>
    <col min="6402" max="6402" width="17.58203125" style="4" customWidth="1"/>
    <col min="6403" max="6403" width="25.08203125" style="4" customWidth="1"/>
    <col min="6404" max="6404" width="26.83203125" style="4" customWidth="1"/>
    <col min="6405" max="6405" width="34.08203125" style="4" customWidth="1"/>
    <col min="6406" max="6414" width="9.58203125" style="4" customWidth="1"/>
    <col min="6415" max="6655" width="9" style="4"/>
    <col min="6656" max="6656" width="51.58203125" style="4" bestFit="1" customWidth="1"/>
    <col min="6657" max="6657" width="23.08203125" style="4" customWidth="1"/>
    <col min="6658" max="6658" width="17.58203125" style="4" customWidth="1"/>
    <col min="6659" max="6659" width="25.08203125" style="4" customWidth="1"/>
    <col min="6660" max="6660" width="26.83203125" style="4" customWidth="1"/>
    <col min="6661" max="6661" width="34.08203125" style="4" customWidth="1"/>
    <col min="6662" max="6670" width="9.58203125" style="4" customWidth="1"/>
    <col min="6671" max="6911" width="9" style="4"/>
    <col min="6912" max="6912" width="51.58203125" style="4" bestFit="1" customWidth="1"/>
    <col min="6913" max="6913" width="23.08203125" style="4" customWidth="1"/>
    <col min="6914" max="6914" width="17.58203125" style="4" customWidth="1"/>
    <col min="6915" max="6915" width="25.08203125" style="4" customWidth="1"/>
    <col min="6916" max="6916" width="26.83203125" style="4" customWidth="1"/>
    <col min="6917" max="6917" width="34.08203125" style="4" customWidth="1"/>
    <col min="6918" max="6926" width="9.58203125" style="4" customWidth="1"/>
    <col min="6927" max="7167" width="9" style="4"/>
    <col min="7168" max="7168" width="51.58203125" style="4" bestFit="1" customWidth="1"/>
    <col min="7169" max="7169" width="23.08203125" style="4" customWidth="1"/>
    <col min="7170" max="7170" width="17.58203125" style="4" customWidth="1"/>
    <col min="7171" max="7171" width="25.08203125" style="4" customWidth="1"/>
    <col min="7172" max="7172" width="26.83203125" style="4" customWidth="1"/>
    <col min="7173" max="7173" width="34.08203125" style="4" customWidth="1"/>
    <col min="7174" max="7182" width="9.58203125" style="4" customWidth="1"/>
    <col min="7183" max="7423" width="9" style="4"/>
    <col min="7424" max="7424" width="51.58203125" style="4" bestFit="1" customWidth="1"/>
    <col min="7425" max="7425" width="23.08203125" style="4" customWidth="1"/>
    <col min="7426" max="7426" width="17.58203125" style="4" customWidth="1"/>
    <col min="7427" max="7427" width="25.08203125" style="4" customWidth="1"/>
    <col min="7428" max="7428" width="26.83203125" style="4" customWidth="1"/>
    <col min="7429" max="7429" width="34.08203125" style="4" customWidth="1"/>
    <col min="7430" max="7438" width="9.58203125" style="4" customWidth="1"/>
    <col min="7439" max="7679" width="9" style="4"/>
    <col min="7680" max="7680" width="51.58203125" style="4" bestFit="1" customWidth="1"/>
    <col min="7681" max="7681" width="23.08203125" style="4" customWidth="1"/>
    <col min="7682" max="7682" width="17.58203125" style="4" customWidth="1"/>
    <col min="7683" max="7683" width="25.08203125" style="4" customWidth="1"/>
    <col min="7684" max="7684" width="26.83203125" style="4" customWidth="1"/>
    <col min="7685" max="7685" width="34.08203125" style="4" customWidth="1"/>
    <col min="7686" max="7694" width="9.58203125" style="4" customWidth="1"/>
    <col min="7695" max="7935" width="9" style="4"/>
    <col min="7936" max="7936" width="51.58203125" style="4" bestFit="1" customWidth="1"/>
    <col min="7937" max="7937" width="23.08203125" style="4" customWidth="1"/>
    <col min="7938" max="7938" width="17.58203125" style="4" customWidth="1"/>
    <col min="7939" max="7939" width="25.08203125" style="4" customWidth="1"/>
    <col min="7940" max="7940" width="26.83203125" style="4" customWidth="1"/>
    <col min="7941" max="7941" width="34.08203125" style="4" customWidth="1"/>
    <col min="7942" max="7950" width="9.58203125" style="4" customWidth="1"/>
    <col min="7951" max="8191" width="9" style="4"/>
    <col min="8192" max="8192" width="51.58203125" style="4" bestFit="1" customWidth="1"/>
    <col min="8193" max="8193" width="23.08203125" style="4" customWidth="1"/>
    <col min="8194" max="8194" width="17.58203125" style="4" customWidth="1"/>
    <col min="8195" max="8195" width="25.08203125" style="4" customWidth="1"/>
    <col min="8196" max="8196" width="26.83203125" style="4" customWidth="1"/>
    <col min="8197" max="8197" width="34.08203125" style="4" customWidth="1"/>
    <col min="8198" max="8206" width="9.58203125" style="4" customWidth="1"/>
    <col min="8207" max="8447" width="9" style="4"/>
    <col min="8448" max="8448" width="51.58203125" style="4" bestFit="1" customWidth="1"/>
    <col min="8449" max="8449" width="23.08203125" style="4" customWidth="1"/>
    <col min="8450" max="8450" width="17.58203125" style="4" customWidth="1"/>
    <col min="8451" max="8451" width="25.08203125" style="4" customWidth="1"/>
    <col min="8452" max="8452" width="26.83203125" style="4" customWidth="1"/>
    <col min="8453" max="8453" width="34.08203125" style="4" customWidth="1"/>
    <col min="8454" max="8462" width="9.58203125" style="4" customWidth="1"/>
    <col min="8463" max="8703" width="9" style="4"/>
    <col min="8704" max="8704" width="51.58203125" style="4" bestFit="1" customWidth="1"/>
    <col min="8705" max="8705" width="23.08203125" style="4" customWidth="1"/>
    <col min="8706" max="8706" width="17.58203125" style="4" customWidth="1"/>
    <col min="8707" max="8707" width="25.08203125" style="4" customWidth="1"/>
    <col min="8708" max="8708" width="26.83203125" style="4" customWidth="1"/>
    <col min="8709" max="8709" width="34.08203125" style="4" customWidth="1"/>
    <col min="8710" max="8718" width="9.58203125" style="4" customWidth="1"/>
    <col min="8719" max="8959" width="9" style="4"/>
    <col min="8960" max="8960" width="51.58203125" style="4" bestFit="1" customWidth="1"/>
    <col min="8961" max="8961" width="23.08203125" style="4" customWidth="1"/>
    <col min="8962" max="8962" width="17.58203125" style="4" customWidth="1"/>
    <col min="8963" max="8963" width="25.08203125" style="4" customWidth="1"/>
    <col min="8964" max="8964" width="26.83203125" style="4" customWidth="1"/>
    <col min="8965" max="8965" width="34.08203125" style="4" customWidth="1"/>
    <col min="8966" max="8974" width="9.58203125" style="4" customWidth="1"/>
    <col min="8975" max="9215" width="9" style="4"/>
    <col min="9216" max="9216" width="51.58203125" style="4" bestFit="1" customWidth="1"/>
    <col min="9217" max="9217" width="23.08203125" style="4" customWidth="1"/>
    <col min="9218" max="9218" width="17.58203125" style="4" customWidth="1"/>
    <col min="9219" max="9219" width="25.08203125" style="4" customWidth="1"/>
    <col min="9220" max="9220" width="26.83203125" style="4" customWidth="1"/>
    <col min="9221" max="9221" width="34.08203125" style="4" customWidth="1"/>
    <col min="9222" max="9230" width="9.58203125" style="4" customWidth="1"/>
    <col min="9231" max="9471" width="9" style="4"/>
    <col min="9472" max="9472" width="51.58203125" style="4" bestFit="1" customWidth="1"/>
    <col min="9473" max="9473" width="23.08203125" style="4" customWidth="1"/>
    <col min="9474" max="9474" width="17.58203125" style="4" customWidth="1"/>
    <col min="9475" max="9475" width="25.08203125" style="4" customWidth="1"/>
    <col min="9476" max="9476" width="26.83203125" style="4" customWidth="1"/>
    <col min="9477" max="9477" width="34.08203125" style="4" customWidth="1"/>
    <col min="9478" max="9486" width="9.58203125" style="4" customWidth="1"/>
    <col min="9487" max="9727" width="9" style="4"/>
    <col min="9728" max="9728" width="51.58203125" style="4" bestFit="1" customWidth="1"/>
    <col min="9729" max="9729" width="23.08203125" style="4" customWidth="1"/>
    <col min="9730" max="9730" width="17.58203125" style="4" customWidth="1"/>
    <col min="9731" max="9731" width="25.08203125" style="4" customWidth="1"/>
    <col min="9732" max="9732" width="26.83203125" style="4" customWidth="1"/>
    <col min="9733" max="9733" width="34.08203125" style="4" customWidth="1"/>
    <col min="9734" max="9742" width="9.58203125" style="4" customWidth="1"/>
    <col min="9743" max="9983" width="9" style="4"/>
    <col min="9984" max="9984" width="51.58203125" style="4" bestFit="1" customWidth="1"/>
    <col min="9985" max="9985" width="23.08203125" style="4" customWidth="1"/>
    <col min="9986" max="9986" width="17.58203125" style="4" customWidth="1"/>
    <col min="9987" max="9987" width="25.08203125" style="4" customWidth="1"/>
    <col min="9988" max="9988" width="26.83203125" style="4" customWidth="1"/>
    <col min="9989" max="9989" width="34.08203125" style="4" customWidth="1"/>
    <col min="9990" max="9998" width="9.58203125" style="4" customWidth="1"/>
    <col min="9999" max="10239" width="9" style="4"/>
    <col min="10240" max="10240" width="51.58203125" style="4" bestFit="1" customWidth="1"/>
    <col min="10241" max="10241" width="23.08203125" style="4" customWidth="1"/>
    <col min="10242" max="10242" width="17.58203125" style="4" customWidth="1"/>
    <col min="10243" max="10243" width="25.08203125" style="4" customWidth="1"/>
    <col min="10244" max="10244" width="26.83203125" style="4" customWidth="1"/>
    <col min="10245" max="10245" width="34.08203125" style="4" customWidth="1"/>
    <col min="10246" max="10254" width="9.58203125" style="4" customWidth="1"/>
    <col min="10255" max="10495" width="9" style="4"/>
    <col min="10496" max="10496" width="51.58203125" style="4" bestFit="1" customWidth="1"/>
    <col min="10497" max="10497" width="23.08203125" style="4" customWidth="1"/>
    <col min="10498" max="10498" width="17.58203125" style="4" customWidth="1"/>
    <col min="10499" max="10499" width="25.08203125" style="4" customWidth="1"/>
    <col min="10500" max="10500" width="26.83203125" style="4" customWidth="1"/>
    <col min="10501" max="10501" width="34.08203125" style="4" customWidth="1"/>
    <col min="10502" max="10510" width="9.58203125" style="4" customWidth="1"/>
    <col min="10511" max="10751" width="9" style="4"/>
    <col min="10752" max="10752" width="51.58203125" style="4" bestFit="1" customWidth="1"/>
    <col min="10753" max="10753" width="23.08203125" style="4" customWidth="1"/>
    <col min="10754" max="10754" width="17.58203125" style="4" customWidth="1"/>
    <col min="10755" max="10755" width="25.08203125" style="4" customWidth="1"/>
    <col min="10756" max="10756" width="26.83203125" style="4" customWidth="1"/>
    <col min="10757" max="10757" width="34.08203125" style="4" customWidth="1"/>
    <col min="10758" max="10766" width="9.58203125" style="4" customWidth="1"/>
    <col min="10767" max="11007" width="9" style="4"/>
    <col min="11008" max="11008" width="51.58203125" style="4" bestFit="1" customWidth="1"/>
    <col min="11009" max="11009" width="23.08203125" style="4" customWidth="1"/>
    <col min="11010" max="11010" width="17.58203125" style="4" customWidth="1"/>
    <col min="11011" max="11011" width="25.08203125" style="4" customWidth="1"/>
    <col min="11012" max="11012" width="26.83203125" style="4" customWidth="1"/>
    <col min="11013" max="11013" width="34.08203125" style="4" customWidth="1"/>
    <col min="11014" max="11022" width="9.58203125" style="4" customWidth="1"/>
    <col min="11023" max="11263" width="9" style="4"/>
    <col min="11264" max="11264" width="51.58203125" style="4" bestFit="1" customWidth="1"/>
    <col min="11265" max="11265" width="23.08203125" style="4" customWidth="1"/>
    <col min="11266" max="11266" width="17.58203125" style="4" customWidth="1"/>
    <col min="11267" max="11267" width="25.08203125" style="4" customWidth="1"/>
    <col min="11268" max="11268" width="26.83203125" style="4" customWidth="1"/>
    <col min="11269" max="11269" width="34.08203125" style="4" customWidth="1"/>
    <col min="11270" max="11278" width="9.58203125" style="4" customWidth="1"/>
    <col min="11279" max="11519" width="9" style="4"/>
    <col min="11520" max="11520" width="51.58203125" style="4" bestFit="1" customWidth="1"/>
    <col min="11521" max="11521" width="23.08203125" style="4" customWidth="1"/>
    <col min="11522" max="11522" width="17.58203125" style="4" customWidth="1"/>
    <col min="11523" max="11523" width="25.08203125" style="4" customWidth="1"/>
    <col min="11524" max="11524" width="26.83203125" style="4" customWidth="1"/>
    <col min="11525" max="11525" width="34.08203125" style="4" customWidth="1"/>
    <col min="11526" max="11534" width="9.58203125" style="4" customWidth="1"/>
    <col min="11535" max="11775" width="9" style="4"/>
    <col min="11776" max="11776" width="51.58203125" style="4" bestFit="1" customWidth="1"/>
    <col min="11777" max="11777" width="23.08203125" style="4" customWidth="1"/>
    <col min="11778" max="11778" width="17.58203125" style="4" customWidth="1"/>
    <col min="11779" max="11779" width="25.08203125" style="4" customWidth="1"/>
    <col min="11780" max="11780" width="26.83203125" style="4" customWidth="1"/>
    <col min="11781" max="11781" width="34.08203125" style="4" customWidth="1"/>
    <col min="11782" max="11790" width="9.58203125" style="4" customWidth="1"/>
    <col min="11791" max="12031" width="9" style="4"/>
    <col min="12032" max="12032" width="51.58203125" style="4" bestFit="1" customWidth="1"/>
    <col min="12033" max="12033" width="23.08203125" style="4" customWidth="1"/>
    <col min="12034" max="12034" width="17.58203125" style="4" customWidth="1"/>
    <col min="12035" max="12035" width="25.08203125" style="4" customWidth="1"/>
    <col min="12036" max="12036" width="26.83203125" style="4" customWidth="1"/>
    <col min="12037" max="12037" width="34.08203125" style="4" customWidth="1"/>
    <col min="12038" max="12046" width="9.58203125" style="4" customWidth="1"/>
    <col min="12047" max="12287" width="9" style="4"/>
    <col min="12288" max="12288" width="51.58203125" style="4" bestFit="1" customWidth="1"/>
    <col min="12289" max="12289" width="23.08203125" style="4" customWidth="1"/>
    <col min="12290" max="12290" width="17.58203125" style="4" customWidth="1"/>
    <col min="12291" max="12291" width="25.08203125" style="4" customWidth="1"/>
    <col min="12292" max="12292" width="26.83203125" style="4" customWidth="1"/>
    <col min="12293" max="12293" width="34.08203125" style="4" customWidth="1"/>
    <col min="12294" max="12302" width="9.58203125" style="4" customWidth="1"/>
    <col min="12303" max="12543" width="9" style="4"/>
    <col min="12544" max="12544" width="51.58203125" style="4" bestFit="1" customWidth="1"/>
    <col min="12545" max="12545" width="23.08203125" style="4" customWidth="1"/>
    <col min="12546" max="12546" width="17.58203125" style="4" customWidth="1"/>
    <col min="12547" max="12547" width="25.08203125" style="4" customWidth="1"/>
    <col min="12548" max="12548" width="26.83203125" style="4" customWidth="1"/>
    <col min="12549" max="12549" width="34.08203125" style="4" customWidth="1"/>
    <col min="12550" max="12558" width="9.58203125" style="4" customWidth="1"/>
    <col min="12559" max="12799" width="9" style="4"/>
    <col min="12800" max="12800" width="51.58203125" style="4" bestFit="1" customWidth="1"/>
    <col min="12801" max="12801" width="23.08203125" style="4" customWidth="1"/>
    <col min="12802" max="12802" width="17.58203125" style="4" customWidth="1"/>
    <col min="12803" max="12803" width="25.08203125" style="4" customWidth="1"/>
    <col min="12804" max="12804" width="26.83203125" style="4" customWidth="1"/>
    <col min="12805" max="12805" width="34.08203125" style="4" customWidth="1"/>
    <col min="12806" max="12814" width="9.58203125" style="4" customWidth="1"/>
    <col min="12815" max="13055" width="9" style="4"/>
    <col min="13056" max="13056" width="51.58203125" style="4" bestFit="1" customWidth="1"/>
    <col min="13057" max="13057" width="23.08203125" style="4" customWidth="1"/>
    <col min="13058" max="13058" width="17.58203125" style="4" customWidth="1"/>
    <col min="13059" max="13059" width="25.08203125" style="4" customWidth="1"/>
    <col min="13060" max="13060" width="26.83203125" style="4" customWidth="1"/>
    <col min="13061" max="13061" width="34.08203125" style="4" customWidth="1"/>
    <col min="13062" max="13070" width="9.58203125" style="4" customWidth="1"/>
    <col min="13071" max="13311" width="9" style="4"/>
    <col min="13312" max="13312" width="51.58203125" style="4" bestFit="1" customWidth="1"/>
    <col min="13313" max="13313" width="23.08203125" style="4" customWidth="1"/>
    <col min="13314" max="13314" width="17.58203125" style="4" customWidth="1"/>
    <col min="13315" max="13315" width="25.08203125" style="4" customWidth="1"/>
    <col min="13316" max="13316" width="26.83203125" style="4" customWidth="1"/>
    <col min="13317" max="13317" width="34.08203125" style="4" customWidth="1"/>
    <col min="13318" max="13326" width="9.58203125" style="4" customWidth="1"/>
    <col min="13327" max="13567" width="9" style="4"/>
    <col min="13568" max="13568" width="51.58203125" style="4" bestFit="1" customWidth="1"/>
    <col min="13569" max="13569" width="23.08203125" style="4" customWidth="1"/>
    <col min="13570" max="13570" width="17.58203125" style="4" customWidth="1"/>
    <col min="13571" max="13571" width="25.08203125" style="4" customWidth="1"/>
    <col min="13572" max="13572" width="26.83203125" style="4" customWidth="1"/>
    <col min="13573" max="13573" width="34.08203125" style="4" customWidth="1"/>
    <col min="13574" max="13582" width="9.58203125" style="4" customWidth="1"/>
    <col min="13583" max="13823" width="9" style="4"/>
    <col min="13824" max="13824" width="51.58203125" style="4" bestFit="1" customWidth="1"/>
    <col min="13825" max="13825" width="23.08203125" style="4" customWidth="1"/>
    <col min="13826" max="13826" width="17.58203125" style="4" customWidth="1"/>
    <col min="13827" max="13827" width="25.08203125" style="4" customWidth="1"/>
    <col min="13828" max="13828" width="26.83203125" style="4" customWidth="1"/>
    <col min="13829" max="13829" width="34.08203125" style="4" customWidth="1"/>
    <col min="13830" max="13838" width="9.58203125" style="4" customWidth="1"/>
    <col min="13839" max="14079" width="9" style="4"/>
    <col min="14080" max="14080" width="51.58203125" style="4" bestFit="1" customWidth="1"/>
    <col min="14081" max="14081" width="23.08203125" style="4" customWidth="1"/>
    <col min="14082" max="14082" width="17.58203125" style="4" customWidth="1"/>
    <col min="14083" max="14083" width="25.08203125" style="4" customWidth="1"/>
    <col min="14084" max="14084" width="26.83203125" style="4" customWidth="1"/>
    <col min="14085" max="14085" width="34.08203125" style="4" customWidth="1"/>
    <col min="14086" max="14094" width="9.58203125" style="4" customWidth="1"/>
    <col min="14095" max="14335" width="9" style="4"/>
    <col min="14336" max="14336" width="51.58203125" style="4" bestFit="1" customWidth="1"/>
    <col min="14337" max="14337" width="23.08203125" style="4" customWidth="1"/>
    <col min="14338" max="14338" width="17.58203125" style="4" customWidth="1"/>
    <col min="14339" max="14339" width="25.08203125" style="4" customWidth="1"/>
    <col min="14340" max="14340" width="26.83203125" style="4" customWidth="1"/>
    <col min="14341" max="14341" width="34.08203125" style="4" customWidth="1"/>
    <col min="14342" max="14350" width="9.58203125" style="4" customWidth="1"/>
    <col min="14351" max="14591" width="9" style="4"/>
    <col min="14592" max="14592" width="51.58203125" style="4" bestFit="1" customWidth="1"/>
    <col min="14593" max="14593" width="23.08203125" style="4" customWidth="1"/>
    <col min="14594" max="14594" width="17.58203125" style="4" customWidth="1"/>
    <col min="14595" max="14595" width="25.08203125" style="4" customWidth="1"/>
    <col min="14596" max="14596" width="26.83203125" style="4" customWidth="1"/>
    <col min="14597" max="14597" width="34.08203125" style="4" customWidth="1"/>
    <col min="14598" max="14606" width="9.58203125" style="4" customWidth="1"/>
    <col min="14607" max="14847" width="9" style="4"/>
    <col min="14848" max="14848" width="51.58203125" style="4" bestFit="1" customWidth="1"/>
    <col min="14849" max="14849" width="23.08203125" style="4" customWidth="1"/>
    <col min="14850" max="14850" width="17.58203125" style="4" customWidth="1"/>
    <col min="14851" max="14851" width="25.08203125" style="4" customWidth="1"/>
    <col min="14852" max="14852" width="26.83203125" style="4" customWidth="1"/>
    <col min="14853" max="14853" width="34.08203125" style="4" customWidth="1"/>
    <col min="14854" max="14862" width="9.58203125" style="4" customWidth="1"/>
    <col min="14863" max="15103" width="9" style="4"/>
    <col min="15104" max="15104" width="51.58203125" style="4" bestFit="1" customWidth="1"/>
    <col min="15105" max="15105" width="23.08203125" style="4" customWidth="1"/>
    <col min="15106" max="15106" width="17.58203125" style="4" customWidth="1"/>
    <col min="15107" max="15107" width="25.08203125" style="4" customWidth="1"/>
    <col min="15108" max="15108" width="26.83203125" style="4" customWidth="1"/>
    <col min="15109" max="15109" width="34.08203125" style="4" customWidth="1"/>
    <col min="15110" max="15118" width="9.58203125" style="4" customWidth="1"/>
    <col min="15119" max="15359" width="9" style="4"/>
    <col min="15360" max="15360" width="51.58203125" style="4" bestFit="1" customWidth="1"/>
    <col min="15361" max="15361" width="23.08203125" style="4" customWidth="1"/>
    <col min="15362" max="15362" width="17.58203125" style="4" customWidth="1"/>
    <col min="15363" max="15363" width="25.08203125" style="4" customWidth="1"/>
    <col min="15364" max="15364" width="26.83203125" style="4" customWidth="1"/>
    <col min="15365" max="15365" width="34.08203125" style="4" customWidth="1"/>
    <col min="15366" max="15374" width="9.58203125" style="4" customWidth="1"/>
    <col min="15375" max="15615" width="9" style="4"/>
    <col min="15616" max="15616" width="51.58203125" style="4" bestFit="1" customWidth="1"/>
    <col min="15617" max="15617" width="23.08203125" style="4" customWidth="1"/>
    <col min="15618" max="15618" width="17.58203125" style="4" customWidth="1"/>
    <col min="15619" max="15619" width="25.08203125" style="4" customWidth="1"/>
    <col min="15620" max="15620" width="26.83203125" style="4" customWidth="1"/>
    <col min="15621" max="15621" width="34.08203125" style="4" customWidth="1"/>
    <col min="15622" max="15630" width="9.58203125" style="4" customWidth="1"/>
    <col min="15631" max="15871" width="9" style="4"/>
    <col min="15872" max="15872" width="51.58203125" style="4" bestFit="1" customWidth="1"/>
    <col min="15873" max="15873" width="23.08203125" style="4" customWidth="1"/>
    <col min="15874" max="15874" width="17.58203125" style="4" customWidth="1"/>
    <col min="15875" max="15875" width="25.08203125" style="4" customWidth="1"/>
    <col min="15876" max="15876" width="26.83203125" style="4" customWidth="1"/>
    <col min="15877" max="15877" width="34.08203125" style="4" customWidth="1"/>
    <col min="15878" max="15886" width="9.58203125" style="4" customWidth="1"/>
    <col min="15887" max="16127" width="9" style="4"/>
    <col min="16128" max="16128" width="51.58203125" style="4" bestFit="1" customWidth="1"/>
    <col min="16129" max="16129" width="23.08203125" style="4" customWidth="1"/>
    <col min="16130" max="16130" width="17.58203125" style="4" customWidth="1"/>
    <col min="16131" max="16131" width="25.08203125" style="4" customWidth="1"/>
    <col min="16132" max="16132" width="26.83203125" style="4" customWidth="1"/>
    <col min="16133" max="16133" width="34.08203125" style="4" customWidth="1"/>
    <col min="16134" max="16142" width="9.58203125" style="4" customWidth="1"/>
    <col min="16143" max="16384" width="9" style="4"/>
  </cols>
  <sheetData>
    <row r="1" spans="1:7" x14ac:dyDescent="0.3">
      <c r="A1" s="55" t="s">
        <v>33</v>
      </c>
      <c r="B1" s="55"/>
      <c r="C1" s="55"/>
      <c r="D1" s="55"/>
      <c r="E1" s="55"/>
      <c r="F1" s="55"/>
    </row>
    <row r="2" spans="1:7" ht="46.75" customHeight="1" x14ac:dyDescent="0.3">
      <c r="A2" s="56" t="s">
        <v>19</v>
      </c>
      <c r="B2" s="56"/>
      <c r="C2" s="56"/>
      <c r="D2" s="56"/>
      <c r="E2" s="56"/>
      <c r="F2" s="54"/>
    </row>
    <row r="3" spans="1:7" ht="50.25" customHeight="1" x14ac:dyDescent="0.3">
      <c r="A3" s="35" t="s">
        <v>1</v>
      </c>
      <c r="B3" s="30" t="s">
        <v>56</v>
      </c>
      <c r="C3" s="6" t="s">
        <v>51</v>
      </c>
      <c r="D3" s="30" t="s">
        <v>15</v>
      </c>
      <c r="E3" s="30" t="s">
        <v>60</v>
      </c>
      <c r="F3" s="6" t="s">
        <v>61</v>
      </c>
      <c r="G3" s="6" t="s">
        <v>52</v>
      </c>
    </row>
    <row r="4" spans="1:7" ht="61.5" customHeight="1" x14ac:dyDescent="0.3">
      <c r="A4" s="33" t="s">
        <v>5</v>
      </c>
      <c r="B4" s="11">
        <v>0.97432799643971779</v>
      </c>
      <c r="C4" s="11">
        <v>0.97</v>
      </c>
      <c r="D4" s="9" t="s">
        <v>6</v>
      </c>
      <c r="E4" s="68">
        <f>+טבלה3[[#This Row],[שיעור חשיפה צפוי 2026]]-6%</f>
        <v>0.90999999999999992</v>
      </c>
      <c r="F4" s="68">
        <f>+טבלה3[[#This Row],[שיעור חשיפה צפוי 2026]]+6%</f>
        <v>1.03</v>
      </c>
      <c r="G4" s="8" t="s">
        <v>64</v>
      </c>
    </row>
    <row r="5" spans="1:7" ht="67.5" customHeight="1" x14ac:dyDescent="0.3">
      <c r="A5" s="34" t="s">
        <v>7</v>
      </c>
      <c r="B5" s="11">
        <v>0.15534540820252871</v>
      </c>
      <c r="C5" s="8">
        <v>0.15</v>
      </c>
      <c r="D5" s="9" t="s">
        <v>8</v>
      </c>
      <c r="E5" s="69">
        <f>+טבלה3[[#This Row],[שיעור חשיפה צפוי 2026]]-5%</f>
        <v>9.9999999999999992E-2</v>
      </c>
      <c r="F5" s="73">
        <f>+טבלה3[[#This Row],[שיעור חשיפה צפוי 2026]]+5%</f>
        <v>0.2</v>
      </c>
      <c r="G5" s="60" t="s">
        <v>12</v>
      </c>
    </row>
    <row r="6" spans="1:7" ht="46.5" x14ac:dyDescent="0.3">
      <c r="A6" s="33" t="s">
        <v>9</v>
      </c>
      <c r="B6" s="11">
        <v>0</v>
      </c>
      <c r="C6" s="8">
        <v>0</v>
      </c>
      <c r="D6" s="9" t="s">
        <v>6</v>
      </c>
      <c r="E6" s="69">
        <v>0</v>
      </c>
      <c r="F6" s="69">
        <f>+טבלה3[[#This Row],[שיעור חשיפה צפוי 2026]]+6%</f>
        <v>0.06</v>
      </c>
      <c r="G6" s="8" t="s">
        <v>35</v>
      </c>
    </row>
    <row r="7" spans="1:7" ht="54.75" customHeight="1" x14ac:dyDescent="0.3">
      <c r="A7" s="33" t="s">
        <v>10</v>
      </c>
      <c r="B7" s="11">
        <v>1.7271677056689996E-2</v>
      </c>
      <c r="C7" s="8">
        <v>0</v>
      </c>
      <c r="D7" s="9" t="s">
        <v>8</v>
      </c>
      <c r="E7" s="69">
        <v>0</v>
      </c>
      <c r="F7" s="69">
        <f>+טבלה3[[#This Row],[שיעור חשיפה צפוי 2026]]+6%</f>
        <v>0.06</v>
      </c>
      <c r="G7" s="8" t="s">
        <v>54</v>
      </c>
    </row>
    <row r="8" spans="1:7" ht="60.75" customHeight="1" x14ac:dyDescent="0.3">
      <c r="A8" s="33" t="s">
        <v>11</v>
      </c>
      <c r="B8" s="11">
        <v>3.9241280567433943E-2</v>
      </c>
      <c r="C8" s="8">
        <v>0.03</v>
      </c>
      <c r="D8" s="9" t="s">
        <v>8</v>
      </c>
      <c r="E8" s="69">
        <v>0</v>
      </c>
      <c r="F8" s="69">
        <f>+טבלה3[[#This Row],[שיעור חשיפה צפוי 2026]]+5%</f>
        <v>0.08</v>
      </c>
      <c r="G8" s="8" t="s">
        <v>55</v>
      </c>
    </row>
    <row r="9" spans="1:7" ht="39.75" customHeight="1" x14ac:dyDescent="0.3">
      <c r="A9" s="33" t="s">
        <v>13</v>
      </c>
      <c r="B9" s="11">
        <f>SUM(B4:B8)</f>
        <v>1.1861863622663706</v>
      </c>
      <c r="C9" s="11">
        <f>SUBTOTAL(109,C4:C8)</f>
        <v>1.1499999999999999</v>
      </c>
      <c r="D9" s="12"/>
      <c r="E9" s="69"/>
      <c r="F9" s="69"/>
      <c r="G9" s="8"/>
    </row>
    <row r="10" spans="1:7" ht="40.5" customHeight="1" x14ac:dyDescent="0.3">
      <c r="A10" s="33" t="s">
        <v>14</v>
      </c>
      <c r="B10" s="11">
        <v>0.31630000000000003</v>
      </c>
      <c r="C10" s="8">
        <v>0.28000000000000003</v>
      </c>
      <c r="D10" s="9" t="s">
        <v>6</v>
      </c>
      <c r="E10" s="69">
        <f>+טבלה3[[#This Row],[שיעור חשיפה צפוי 2026]]-6%</f>
        <v>0.22000000000000003</v>
      </c>
      <c r="F10" s="69">
        <f>+טבלה3[[#This Row],[שיעור חשיפה צפוי 2026]]+6%</f>
        <v>0.34</v>
      </c>
      <c r="G10" s="8" t="s">
        <v>20</v>
      </c>
    </row>
    <row r="11" spans="1:7" ht="31" x14ac:dyDescent="0.35">
      <c r="A11" s="36" t="s">
        <v>59</v>
      </c>
      <c r="B11" s="80">
        <v>1.5E-3</v>
      </c>
      <c r="C11" s="32"/>
      <c r="D11" s="32"/>
      <c r="E11" s="74"/>
      <c r="F11" s="75"/>
      <c r="G11" s="26"/>
    </row>
    <row r="12" spans="1:7" ht="33.65" customHeight="1" x14ac:dyDescent="0.3">
      <c r="A12" s="55" t="s">
        <v>29</v>
      </c>
      <c r="B12" s="55"/>
      <c r="C12" s="55"/>
      <c r="D12" s="55"/>
      <c r="E12" s="55"/>
      <c r="F12" s="55"/>
    </row>
    <row r="13" spans="1:7" hidden="1" x14ac:dyDescent="0.35"/>
    <row r="14" spans="1:7" x14ac:dyDescent="0.3">
      <c r="A14" s="83" t="s">
        <v>58</v>
      </c>
      <c r="B14" s="83"/>
      <c r="C14" s="83"/>
      <c r="D14" s="83"/>
      <c r="E14" s="83"/>
      <c r="F14" s="83"/>
    </row>
    <row r="15" spans="1:7" ht="32.25" customHeight="1" x14ac:dyDescent="0.3">
      <c r="A15" s="83"/>
      <c r="B15" s="83"/>
      <c r="C15" s="83"/>
      <c r="D15" s="83"/>
      <c r="E15" s="83"/>
      <c r="F15" s="83"/>
    </row>
    <row r="16" spans="1:7" x14ac:dyDescent="0.3">
      <c r="A16" s="82" t="s">
        <v>30</v>
      </c>
      <c r="B16" s="82"/>
      <c r="C16" s="82"/>
      <c r="D16" s="82"/>
      <c r="E16" s="82"/>
      <c r="F16" s="82"/>
    </row>
  </sheetData>
  <mergeCells count="2">
    <mergeCell ref="A14:F15"/>
    <mergeCell ref="A16:F16"/>
  </mergeCells>
  <phoneticPr fontId="12" type="noConversion"/>
  <pageMargins left="0.7" right="0.7" top="0.75" bottom="0.75" header="0.3" footer="0.3"/>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rightToLeft="1" topLeftCell="A9" zoomScale="90" zoomScaleNormal="90" workbookViewId="0">
      <selection activeCell="A17" sqref="A17:F17"/>
    </sheetView>
  </sheetViews>
  <sheetFormatPr defaultRowHeight="15.5" x14ac:dyDescent="0.35"/>
  <cols>
    <col min="1" max="1" width="52.33203125" style="4" customWidth="1"/>
    <col min="2" max="2" width="17.08203125" style="4" customWidth="1"/>
    <col min="3" max="3" width="13.58203125" style="4" customWidth="1"/>
    <col min="4" max="4" width="26.83203125" style="4" customWidth="1"/>
    <col min="5" max="5" width="27.33203125" style="3" customWidth="1"/>
    <col min="6" max="6" width="22.33203125" style="4" customWidth="1"/>
    <col min="7" max="10" width="9.58203125" style="4" customWidth="1"/>
    <col min="11" max="251" width="9" style="4"/>
    <col min="252" max="252" width="51.58203125" style="4" bestFit="1" customWidth="1"/>
    <col min="253" max="253" width="23.08203125" style="4" customWidth="1"/>
    <col min="254" max="254" width="17.58203125" style="4" customWidth="1"/>
    <col min="255" max="255" width="25.08203125" style="4" customWidth="1"/>
    <col min="256" max="256" width="26.83203125" style="4" customWidth="1"/>
    <col min="257" max="257" width="34.08203125" style="4" customWidth="1"/>
    <col min="258" max="266" width="9.58203125" style="4" customWidth="1"/>
    <col min="267" max="507" width="9" style="4"/>
    <col min="508" max="508" width="51.58203125" style="4" bestFit="1" customWidth="1"/>
    <col min="509" max="509" width="23.08203125" style="4" customWidth="1"/>
    <col min="510" max="510" width="17.58203125" style="4" customWidth="1"/>
    <col min="511" max="511" width="25.08203125" style="4" customWidth="1"/>
    <col min="512" max="512" width="26.83203125" style="4" customWidth="1"/>
    <col min="513" max="513" width="34.08203125" style="4" customWidth="1"/>
    <col min="514" max="522" width="9.58203125" style="4" customWidth="1"/>
    <col min="523" max="763" width="9" style="4"/>
    <col min="764" max="764" width="51.58203125" style="4" bestFit="1" customWidth="1"/>
    <col min="765" max="765" width="23.08203125" style="4" customWidth="1"/>
    <col min="766" max="766" width="17.58203125" style="4" customWidth="1"/>
    <col min="767" max="767" width="25.08203125" style="4" customWidth="1"/>
    <col min="768" max="768" width="26.83203125" style="4" customWidth="1"/>
    <col min="769" max="769" width="34.08203125" style="4" customWidth="1"/>
    <col min="770" max="778" width="9.58203125" style="4" customWidth="1"/>
    <col min="779" max="1019" width="9" style="4"/>
    <col min="1020" max="1020" width="51.58203125" style="4" bestFit="1" customWidth="1"/>
    <col min="1021" max="1021" width="23.08203125" style="4" customWidth="1"/>
    <col min="1022" max="1022" width="17.58203125" style="4" customWidth="1"/>
    <col min="1023" max="1023" width="25.08203125" style="4" customWidth="1"/>
    <col min="1024" max="1024" width="26.83203125" style="4" customWidth="1"/>
    <col min="1025" max="1025" width="34.08203125" style="4" customWidth="1"/>
    <col min="1026" max="1034" width="9.58203125" style="4" customWidth="1"/>
    <col min="1035" max="1275" width="9" style="4"/>
    <col min="1276" max="1276" width="51.58203125" style="4" bestFit="1" customWidth="1"/>
    <col min="1277" max="1277" width="23.08203125" style="4" customWidth="1"/>
    <col min="1278" max="1278" width="17.58203125" style="4" customWidth="1"/>
    <col min="1279" max="1279" width="25.08203125" style="4" customWidth="1"/>
    <col min="1280" max="1280" width="26.83203125" style="4" customWidth="1"/>
    <col min="1281" max="1281" width="34.08203125" style="4" customWidth="1"/>
    <col min="1282" max="1290" width="9.58203125" style="4" customWidth="1"/>
    <col min="1291" max="1531" width="9" style="4"/>
    <col min="1532" max="1532" width="51.58203125" style="4" bestFit="1" customWidth="1"/>
    <col min="1533" max="1533" width="23.08203125" style="4" customWidth="1"/>
    <col min="1534" max="1534" width="17.58203125" style="4" customWidth="1"/>
    <col min="1535" max="1535" width="25.08203125" style="4" customWidth="1"/>
    <col min="1536" max="1536" width="26.83203125" style="4" customWidth="1"/>
    <col min="1537" max="1537" width="34.08203125" style="4" customWidth="1"/>
    <col min="1538" max="1546" width="9.58203125" style="4" customWidth="1"/>
    <col min="1547" max="1787" width="9" style="4"/>
    <col min="1788" max="1788" width="51.58203125" style="4" bestFit="1" customWidth="1"/>
    <col min="1789" max="1789" width="23.08203125" style="4" customWidth="1"/>
    <col min="1790" max="1790" width="17.58203125" style="4" customWidth="1"/>
    <col min="1791" max="1791" width="25.08203125" style="4" customWidth="1"/>
    <col min="1792" max="1792" width="26.83203125" style="4" customWidth="1"/>
    <col min="1793" max="1793" width="34.08203125" style="4" customWidth="1"/>
    <col min="1794" max="1802" width="9.58203125" style="4" customWidth="1"/>
    <col min="1803" max="2043" width="9" style="4"/>
    <col min="2044" max="2044" width="51.58203125" style="4" bestFit="1" customWidth="1"/>
    <col min="2045" max="2045" width="23.08203125" style="4" customWidth="1"/>
    <col min="2046" max="2046" width="17.58203125" style="4" customWidth="1"/>
    <col min="2047" max="2047" width="25.08203125" style="4" customWidth="1"/>
    <col min="2048" max="2048" width="26.83203125" style="4" customWidth="1"/>
    <col min="2049" max="2049" width="34.08203125" style="4" customWidth="1"/>
    <col min="2050" max="2058" width="9.58203125" style="4" customWidth="1"/>
    <col min="2059" max="2299" width="9" style="4"/>
    <col min="2300" max="2300" width="51.58203125" style="4" bestFit="1" customWidth="1"/>
    <col min="2301" max="2301" width="23.08203125" style="4" customWidth="1"/>
    <col min="2302" max="2302" width="17.58203125" style="4" customWidth="1"/>
    <col min="2303" max="2303" width="25.08203125" style="4" customWidth="1"/>
    <col min="2304" max="2304" width="26.83203125" style="4" customWidth="1"/>
    <col min="2305" max="2305" width="34.08203125" style="4" customWidth="1"/>
    <col min="2306" max="2314" width="9.58203125" style="4" customWidth="1"/>
    <col min="2315" max="2555" width="9" style="4"/>
    <col min="2556" max="2556" width="51.58203125" style="4" bestFit="1" customWidth="1"/>
    <col min="2557" max="2557" width="23.08203125" style="4" customWidth="1"/>
    <col min="2558" max="2558" width="17.58203125" style="4" customWidth="1"/>
    <col min="2559" max="2559" width="25.08203125" style="4" customWidth="1"/>
    <col min="2560" max="2560" width="26.83203125" style="4" customWidth="1"/>
    <col min="2561" max="2561" width="34.08203125" style="4" customWidth="1"/>
    <col min="2562" max="2570" width="9.58203125" style="4" customWidth="1"/>
    <col min="2571" max="2811" width="9" style="4"/>
    <col min="2812" max="2812" width="51.58203125" style="4" bestFit="1" customWidth="1"/>
    <col min="2813" max="2813" width="23.08203125" style="4" customWidth="1"/>
    <col min="2814" max="2814" width="17.58203125" style="4" customWidth="1"/>
    <col min="2815" max="2815" width="25.08203125" style="4" customWidth="1"/>
    <col min="2816" max="2816" width="26.83203125" style="4" customWidth="1"/>
    <col min="2817" max="2817" width="34.08203125" style="4" customWidth="1"/>
    <col min="2818" max="2826" width="9.58203125" style="4" customWidth="1"/>
    <col min="2827" max="3067" width="9" style="4"/>
    <col min="3068" max="3068" width="51.58203125" style="4" bestFit="1" customWidth="1"/>
    <col min="3069" max="3069" width="23.08203125" style="4" customWidth="1"/>
    <col min="3070" max="3070" width="17.58203125" style="4" customWidth="1"/>
    <col min="3071" max="3071" width="25.08203125" style="4" customWidth="1"/>
    <col min="3072" max="3072" width="26.83203125" style="4" customWidth="1"/>
    <col min="3073" max="3073" width="34.08203125" style="4" customWidth="1"/>
    <col min="3074" max="3082" width="9.58203125" style="4" customWidth="1"/>
    <col min="3083" max="3323" width="9" style="4"/>
    <col min="3324" max="3324" width="51.58203125" style="4" bestFit="1" customWidth="1"/>
    <col min="3325" max="3325" width="23.08203125" style="4" customWidth="1"/>
    <col min="3326" max="3326" width="17.58203125" style="4" customWidth="1"/>
    <col min="3327" max="3327" width="25.08203125" style="4" customWidth="1"/>
    <col min="3328" max="3328" width="26.83203125" style="4" customWidth="1"/>
    <col min="3329" max="3329" width="34.08203125" style="4" customWidth="1"/>
    <col min="3330" max="3338" width="9.58203125" style="4" customWidth="1"/>
    <col min="3339" max="3579" width="9" style="4"/>
    <col min="3580" max="3580" width="51.58203125" style="4" bestFit="1" customWidth="1"/>
    <col min="3581" max="3581" width="23.08203125" style="4" customWidth="1"/>
    <col min="3582" max="3582" width="17.58203125" style="4" customWidth="1"/>
    <col min="3583" max="3583" width="25.08203125" style="4" customWidth="1"/>
    <col min="3584" max="3584" width="26.83203125" style="4" customWidth="1"/>
    <col min="3585" max="3585" width="34.08203125" style="4" customWidth="1"/>
    <col min="3586" max="3594" width="9.58203125" style="4" customWidth="1"/>
    <col min="3595" max="3835" width="9" style="4"/>
    <col min="3836" max="3836" width="51.58203125" style="4" bestFit="1" customWidth="1"/>
    <col min="3837" max="3837" width="23.08203125" style="4" customWidth="1"/>
    <col min="3838" max="3838" width="17.58203125" style="4" customWidth="1"/>
    <col min="3839" max="3839" width="25.08203125" style="4" customWidth="1"/>
    <col min="3840" max="3840" width="26.83203125" style="4" customWidth="1"/>
    <col min="3841" max="3841" width="34.08203125" style="4" customWidth="1"/>
    <col min="3842" max="3850" width="9.58203125" style="4" customWidth="1"/>
    <col min="3851" max="4091" width="9" style="4"/>
    <col min="4092" max="4092" width="51.58203125" style="4" bestFit="1" customWidth="1"/>
    <col min="4093" max="4093" width="23.08203125" style="4" customWidth="1"/>
    <col min="4094" max="4094" width="17.58203125" style="4" customWidth="1"/>
    <col min="4095" max="4095" width="25.08203125" style="4" customWidth="1"/>
    <col min="4096" max="4096" width="26.83203125" style="4" customWidth="1"/>
    <col min="4097" max="4097" width="34.08203125" style="4" customWidth="1"/>
    <col min="4098" max="4106" width="9.58203125" style="4" customWidth="1"/>
    <col min="4107" max="4347" width="9" style="4"/>
    <col min="4348" max="4348" width="51.58203125" style="4" bestFit="1" customWidth="1"/>
    <col min="4349" max="4349" width="23.08203125" style="4" customWidth="1"/>
    <col min="4350" max="4350" width="17.58203125" style="4" customWidth="1"/>
    <col min="4351" max="4351" width="25.08203125" style="4" customWidth="1"/>
    <col min="4352" max="4352" width="26.83203125" style="4" customWidth="1"/>
    <col min="4353" max="4353" width="34.08203125" style="4" customWidth="1"/>
    <col min="4354" max="4362" width="9.58203125" style="4" customWidth="1"/>
    <col min="4363" max="4603" width="9" style="4"/>
    <col min="4604" max="4604" width="51.58203125" style="4" bestFit="1" customWidth="1"/>
    <col min="4605" max="4605" width="23.08203125" style="4" customWidth="1"/>
    <col min="4606" max="4606" width="17.58203125" style="4" customWidth="1"/>
    <col min="4607" max="4607" width="25.08203125" style="4" customWidth="1"/>
    <col min="4608" max="4608" width="26.83203125" style="4" customWidth="1"/>
    <col min="4609" max="4609" width="34.08203125" style="4" customWidth="1"/>
    <col min="4610" max="4618" width="9.58203125" style="4" customWidth="1"/>
    <col min="4619" max="4859" width="9" style="4"/>
    <col min="4860" max="4860" width="51.58203125" style="4" bestFit="1" customWidth="1"/>
    <col min="4861" max="4861" width="23.08203125" style="4" customWidth="1"/>
    <col min="4862" max="4862" width="17.58203125" style="4" customWidth="1"/>
    <col min="4863" max="4863" width="25.08203125" style="4" customWidth="1"/>
    <col min="4864" max="4864" width="26.83203125" style="4" customWidth="1"/>
    <col min="4865" max="4865" width="34.08203125" style="4" customWidth="1"/>
    <col min="4866" max="4874" width="9.58203125" style="4" customWidth="1"/>
    <col min="4875" max="5115" width="9" style="4"/>
    <col min="5116" max="5116" width="51.58203125" style="4" bestFit="1" customWidth="1"/>
    <col min="5117" max="5117" width="23.08203125" style="4" customWidth="1"/>
    <col min="5118" max="5118" width="17.58203125" style="4" customWidth="1"/>
    <col min="5119" max="5119" width="25.08203125" style="4" customWidth="1"/>
    <col min="5120" max="5120" width="26.83203125" style="4" customWidth="1"/>
    <col min="5121" max="5121" width="34.08203125" style="4" customWidth="1"/>
    <col min="5122" max="5130" width="9.58203125" style="4" customWidth="1"/>
    <col min="5131" max="5371" width="9" style="4"/>
    <col min="5372" max="5372" width="51.58203125" style="4" bestFit="1" customWidth="1"/>
    <col min="5373" max="5373" width="23.08203125" style="4" customWidth="1"/>
    <col min="5374" max="5374" width="17.58203125" style="4" customWidth="1"/>
    <col min="5375" max="5375" width="25.08203125" style="4" customWidth="1"/>
    <col min="5376" max="5376" width="26.83203125" style="4" customWidth="1"/>
    <col min="5377" max="5377" width="34.08203125" style="4" customWidth="1"/>
    <col min="5378" max="5386" width="9.58203125" style="4" customWidth="1"/>
    <col min="5387" max="5627" width="9" style="4"/>
    <col min="5628" max="5628" width="51.58203125" style="4" bestFit="1" customWidth="1"/>
    <col min="5629" max="5629" width="23.08203125" style="4" customWidth="1"/>
    <col min="5630" max="5630" width="17.58203125" style="4" customWidth="1"/>
    <col min="5631" max="5631" width="25.08203125" style="4" customWidth="1"/>
    <col min="5632" max="5632" width="26.83203125" style="4" customWidth="1"/>
    <col min="5633" max="5633" width="34.08203125" style="4" customWidth="1"/>
    <col min="5634" max="5642" width="9.58203125" style="4" customWidth="1"/>
    <col min="5643" max="5883" width="9" style="4"/>
    <col min="5884" max="5884" width="51.58203125" style="4" bestFit="1" customWidth="1"/>
    <col min="5885" max="5885" width="23.08203125" style="4" customWidth="1"/>
    <col min="5886" max="5886" width="17.58203125" style="4" customWidth="1"/>
    <col min="5887" max="5887" width="25.08203125" style="4" customWidth="1"/>
    <col min="5888" max="5888" width="26.83203125" style="4" customWidth="1"/>
    <col min="5889" max="5889" width="34.08203125" style="4" customWidth="1"/>
    <col min="5890" max="5898" width="9.58203125" style="4" customWidth="1"/>
    <col min="5899" max="6139" width="9" style="4"/>
    <col min="6140" max="6140" width="51.58203125" style="4" bestFit="1" customWidth="1"/>
    <col min="6141" max="6141" width="23.08203125" style="4" customWidth="1"/>
    <col min="6142" max="6142" width="17.58203125" style="4" customWidth="1"/>
    <col min="6143" max="6143" width="25.08203125" style="4" customWidth="1"/>
    <col min="6144" max="6144" width="26.83203125" style="4" customWidth="1"/>
    <col min="6145" max="6145" width="34.08203125" style="4" customWidth="1"/>
    <col min="6146" max="6154" width="9.58203125" style="4" customWidth="1"/>
    <col min="6155" max="6395" width="9" style="4"/>
    <col min="6396" max="6396" width="51.58203125" style="4" bestFit="1" customWidth="1"/>
    <col min="6397" max="6397" width="23.08203125" style="4" customWidth="1"/>
    <col min="6398" max="6398" width="17.58203125" style="4" customWidth="1"/>
    <col min="6399" max="6399" width="25.08203125" style="4" customWidth="1"/>
    <col min="6400" max="6400" width="26.83203125" style="4" customWidth="1"/>
    <col min="6401" max="6401" width="34.08203125" style="4" customWidth="1"/>
    <col min="6402" max="6410" width="9.58203125" style="4" customWidth="1"/>
    <col min="6411" max="6651" width="9" style="4"/>
    <col min="6652" max="6652" width="51.58203125" style="4" bestFit="1" customWidth="1"/>
    <col min="6653" max="6653" width="23.08203125" style="4" customWidth="1"/>
    <col min="6654" max="6654" width="17.58203125" style="4" customWidth="1"/>
    <col min="6655" max="6655" width="25.08203125" style="4" customWidth="1"/>
    <col min="6656" max="6656" width="26.83203125" style="4" customWidth="1"/>
    <col min="6657" max="6657" width="34.08203125" style="4" customWidth="1"/>
    <col min="6658" max="6666" width="9.58203125" style="4" customWidth="1"/>
    <col min="6667" max="6907" width="9" style="4"/>
    <col min="6908" max="6908" width="51.58203125" style="4" bestFit="1" customWidth="1"/>
    <col min="6909" max="6909" width="23.08203125" style="4" customWidth="1"/>
    <col min="6910" max="6910" width="17.58203125" style="4" customWidth="1"/>
    <col min="6911" max="6911" width="25.08203125" style="4" customWidth="1"/>
    <col min="6912" max="6912" width="26.83203125" style="4" customWidth="1"/>
    <col min="6913" max="6913" width="34.08203125" style="4" customWidth="1"/>
    <col min="6914" max="6922" width="9.58203125" style="4" customWidth="1"/>
    <col min="6923" max="7163" width="9" style="4"/>
    <col min="7164" max="7164" width="51.58203125" style="4" bestFit="1" customWidth="1"/>
    <col min="7165" max="7165" width="23.08203125" style="4" customWidth="1"/>
    <col min="7166" max="7166" width="17.58203125" style="4" customWidth="1"/>
    <col min="7167" max="7167" width="25.08203125" style="4" customWidth="1"/>
    <col min="7168" max="7168" width="26.83203125" style="4" customWidth="1"/>
    <col min="7169" max="7169" width="34.08203125" style="4" customWidth="1"/>
    <col min="7170" max="7178" width="9.58203125" style="4" customWidth="1"/>
    <col min="7179" max="7419" width="9" style="4"/>
    <col min="7420" max="7420" width="51.58203125" style="4" bestFit="1" customWidth="1"/>
    <col min="7421" max="7421" width="23.08203125" style="4" customWidth="1"/>
    <col min="7422" max="7422" width="17.58203125" style="4" customWidth="1"/>
    <col min="7423" max="7423" width="25.08203125" style="4" customWidth="1"/>
    <col min="7424" max="7424" width="26.83203125" style="4" customWidth="1"/>
    <col min="7425" max="7425" width="34.08203125" style="4" customWidth="1"/>
    <col min="7426" max="7434" width="9.58203125" style="4" customWidth="1"/>
    <col min="7435" max="7675" width="9" style="4"/>
    <col min="7676" max="7676" width="51.58203125" style="4" bestFit="1" customWidth="1"/>
    <col min="7677" max="7677" width="23.08203125" style="4" customWidth="1"/>
    <col min="7678" max="7678" width="17.58203125" style="4" customWidth="1"/>
    <col min="7679" max="7679" width="25.08203125" style="4" customWidth="1"/>
    <col min="7680" max="7680" width="26.83203125" style="4" customWidth="1"/>
    <col min="7681" max="7681" width="34.08203125" style="4" customWidth="1"/>
    <col min="7682" max="7690" width="9.58203125" style="4" customWidth="1"/>
    <col min="7691" max="7931" width="9" style="4"/>
    <col min="7932" max="7932" width="51.58203125" style="4" bestFit="1" customWidth="1"/>
    <col min="7933" max="7933" width="23.08203125" style="4" customWidth="1"/>
    <col min="7934" max="7934" width="17.58203125" style="4" customWidth="1"/>
    <col min="7935" max="7935" width="25.08203125" style="4" customWidth="1"/>
    <col min="7936" max="7936" width="26.83203125" style="4" customWidth="1"/>
    <col min="7937" max="7937" width="34.08203125" style="4" customWidth="1"/>
    <col min="7938" max="7946" width="9.58203125" style="4" customWidth="1"/>
    <col min="7947" max="8187" width="9" style="4"/>
    <col min="8188" max="8188" width="51.58203125" style="4" bestFit="1" customWidth="1"/>
    <col min="8189" max="8189" width="23.08203125" style="4" customWidth="1"/>
    <col min="8190" max="8190" width="17.58203125" style="4" customWidth="1"/>
    <col min="8191" max="8191" width="25.08203125" style="4" customWidth="1"/>
    <col min="8192" max="8192" width="26.83203125" style="4" customWidth="1"/>
    <col min="8193" max="8193" width="34.08203125" style="4" customWidth="1"/>
    <col min="8194" max="8202" width="9.58203125" style="4" customWidth="1"/>
    <col min="8203" max="8443" width="9" style="4"/>
    <col min="8444" max="8444" width="51.58203125" style="4" bestFit="1" customWidth="1"/>
    <col min="8445" max="8445" width="23.08203125" style="4" customWidth="1"/>
    <col min="8446" max="8446" width="17.58203125" style="4" customWidth="1"/>
    <col min="8447" max="8447" width="25.08203125" style="4" customWidth="1"/>
    <col min="8448" max="8448" width="26.83203125" style="4" customWidth="1"/>
    <col min="8449" max="8449" width="34.08203125" style="4" customWidth="1"/>
    <col min="8450" max="8458" width="9.58203125" style="4" customWidth="1"/>
    <col min="8459" max="8699" width="9" style="4"/>
    <col min="8700" max="8700" width="51.58203125" style="4" bestFit="1" customWidth="1"/>
    <col min="8701" max="8701" width="23.08203125" style="4" customWidth="1"/>
    <col min="8702" max="8702" width="17.58203125" style="4" customWidth="1"/>
    <col min="8703" max="8703" width="25.08203125" style="4" customWidth="1"/>
    <col min="8704" max="8704" width="26.83203125" style="4" customWidth="1"/>
    <col min="8705" max="8705" width="34.08203125" style="4" customWidth="1"/>
    <col min="8706" max="8714" width="9.58203125" style="4" customWidth="1"/>
    <col min="8715" max="8955" width="9" style="4"/>
    <col min="8956" max="8956" width="51.58203125" style="4" bestFit="1" customWidth="1"/>
    <col min="8957" max="8957" width="23.08203125" style="4" customWidth="1"/>
    <col min="8958" max="8958" width="17.58203125" style="4" customWidth="1"/>
    <col min="8959" max="8959" width="25.08203125" style="4" customWidth="1"/>
    <col min="8960" max="8960" width="26.83203125" style="4" customWidth="1"/>
    <col min="8961" max="8961" width="34.08203125" style="4" customWidth="1"/>
    <col min="8962" max="8970" width="9.58203125" style="4" customWidth="1"/>
    <col min="8971" max="9211" width="9" style="4"/>
    <col min="9212" max="9212" width="51.58203125" style="4" bestFit="1" customWidth="1"/>
    <col min="9213" max="9213" width="23.08203125" style="4" customWidth="1"/>
    <col min="9214" max="9214" width="17.58203125" style="4" customWidth="1"/>
    <col min="9215" max="9215" width="25.08203125" style="4" customWidth="1"/>
    <col min="9216" max="9216" width="26.83203125" style="4" customWidth="1"/>
    <col min="9217" max="9217" width="34.08203125" style="4" customWidth="1"/>
    <col min="9218" max="9226" width="9.58203125" style="4" customWidth="1"/>
    <col min="9227" max="9467" width="9" style="4"/>
    <col min="9468" max="9468" width="51.58203125" style="4" bestFit="1" customWidth="1"/>
    <col min="9469" max="9469" width="23.08203125" style="4" customWidth="1"/>
    <col min="9470" max="9470" width="17.58203125" style="4" customWidth="1"/>
    <col min="9471" max="9471" width="25.08203125" style="4" customWidth="1"/>
    <col min="9472" max="9472" width="26.83203125" style="4" customWidth="1"/>
    <col min="9473" max="9473" width="34.08203125" style="4" customWidth="1"/>
    <col min="9474" max="9482" width="9.58203125" style="4" customWidth="1"/>
    <col min="9483" max="9723" width="9" style="4"/>
    <col min="9724" max="9724" width="51.58203125" style="4" bestFit="1" customWidth="1"/>
    <col min="9725" max="9725" width="23.08203125" style="4" customWidth="1"/>
    <col min="9726" max="9726" width="17.58203125" style="4" customWidth="1"/>
    <col min="9727" max="9727" width="25.08203125" style="4" customWidth="1"/>
    <col min="9728" max="9728" width="26.83203125" style="4" customWidth="1"/>
    <col min="9729" max="9729" width="34.08203125" style="4" customWidth="1"/>
    <col min="9730" max="9738" width="9.58203125" style="4" customWidth="1"/>
    <col min="9739" max="9979" width="9" style="4"/>
    <col min="9980" max="9980" width="51.58203125" style="4" bestFit="1" customWidth="1"/>
    <col min="9981" max="9981" width="23.08203125" style="4" customWidth="1"/>
    <col min="9982" max="9982" width="17.58203125" style="4" customWidth="1"/>
    <col min="9983" max="9983" width="25.08203125" style="4" customWidth="1"/>
    <col min="9984" max="9984" width="26.83203125" style="4" customWidth="1"/>
    <col min="9985" max="9985" width="34.08203125" style="4" customWidth="1"/>
    <col min="9986" max="9994" width="9.58203125" style="4" customWidth="1"/>
    <col min="9995" max="10235" width="9" style="4"/>
    <col min="10236" max="10236" width="51.58203125" style="4" bestFit="1" customWidth="1"/>
    <col min="10237" max="10237" width="23.08203125" style="4" customWidth="1"/>
    <col min="10238" max="10238" width="17.58203125" style="4" customWidth="1"/>
    <col min="10239" max="10239" width="25.08203125" style="4" customWidth="1"/>
    <col min="10240" max="10240" width="26.83203125" style="4" customWidth="1"/>
    <col min="10241" max="10241" width="34.08203125" style="4" customWidth="1"/>
    <col min="10242" max="10250" width="9.58203125" style="4" customWidth="1"/>
    <col min="10251" max="10491" width="9" style="4"/>
    <col min="10492" max="10492" width="51.58203125" style="4" bestFit="1" customWidth="1"/>
    <col min="10493" max="10493" width="23.08203125" style="4" customWidth="1"/>
    <col min="10494" max="10494" width="17.58203125" style="4" customWidth="1"/>
    <col min="10495" max="10495" width="25.08203125" style="4" customWidth="1"/>
    <col min="10496" max="10496" width="26.83203125" style="4" customWidth="1"/>
    <col min="10497" max="10497" width="34.08203125" style="4" customWidth="1"/>
    <col min="10498" max="10506" width="9.58203125" style="4" customWidth="1"/>
    <col min="10507" max="10747" width="9" style="4"/>
    <col min="10748" max="10748" width="51.58203125" style="4" bestFit="1" customWidth="1"/>
    <col min="10749" max="10749" width="23.08203125" style="4" customWidth="1"/>
    <col min="10750" max="10750" width="17.58203125" style="4" customWidth="1"/>
    <col min="10751" max="10751" width="25.08203125" style="4" customWidth="1"/>
    <col min="10752" max="10752" width="26.83203125" style="4" customWidth="1"/>
    <col min="10753" max="10753" width="34.08203125" style="4" customWidth="1"/>
    <col min="10754" max="10762" width="9.58203125" style="4" customWidth="1"/>
    <col min="10763" max="11003" width="9" style="4"/>
    <col min="11004" max="11004" width="51.58203125" style="4" bestFit="1" customWidth="1"/>
    <col min="11005" max="11005" width="23.08203125" style="4" customWidth="1"/>
    <col min="11006" max="11006" width="17.58203125" style="4" customWidth="1"/>
    <col min="11007" max="11007" width="25.08203125" style="4" customWidth="1"/>
    <col min="11008" max="11008" width="26.83203125" style="4" customWidth="1"/>
    <col min="11009" max="11009" width="34.08203125" style="4" customWidth="1"/>
    <col min="11010" max="11018" width="9.58203125" style="4" customWidth="1"/>
    <col min="11019" max="11259" width="9" style="4"/>
    <col min="11260" max="11260" width="51.58203125" style="4" bestFit="1" customWidth="1"/>
    <col min="11261" max="11261" width="23.08203125" style="4" customWidth="1"/>
    <col min="11262" max="11262" width="17.58203125" style="4" customWidth="1"/>
    <col min="11263" max="11263" width="25.08203125" style="4" customWidth="1"/>
    <col min="11264" max="11264" width="26.83203125" style="4" customWidth="1"/>
    <col min="11265" max="11265" width="34.08203125" style="4" customWidth="1"/>
    <col min="11266" max="11274" width="9.58203125" style="4" customWidth="1"/>
    <col min="11275" max="11515" width="9" style="4"/>
    <col min="11516" max="11516" width="51.58203125" style="4" bestFit="1" customWidth="1"/>
    <col min="11517" max="11517" width="23.08203125" style="4" customWidth="1"/>
    <col min="11518" max="11518" width="17.58203125" style="4" customWidth="1"/>
    <col min="11519" max="11519" width="25.08203125" style="4" customWidth="1"/>
    <col min="11520" max="11520" width="26.83203125" style="4" customWidth="1"/>
    <col min="11521" max="11521" width="34.08203125" style="4" customWidth="1"/>
    <col min="11522" max="11530" width="9.58203125" style="4" customWidth="1"/>
    <col min="11531" max="11771" width="9" style="4"/>
    <col min="11772" max="11772" width="51.58203125" style="4" bestFit="1" customWidth="1"/>
    <col min="11773" max="11773" width="23.08203125" style="4" customWidth="1"/>
    <col min="11774" max="11774" width="17.58203125" style="4" customWidth="1"/>
    <col min="11775" max="11775" width="25.08203125" style="4" customWidth="1"/>
    <col min="11776" max="11776" width="26.83203125" style="4" customWidth="1"/>
    <col min="11777" max="11777" width="34.08203125" style="4" customWidth="1"/>
    <col min="11778" max="11786" width="9.58203125" style="4" customWidth="1"/>
    <col min="11787" max="12027" width="9" style="4"/>
    <col min="12028" max="12028" width="51.58203125" style="4" bestFit="1" customWidth="1"/>
    <col min="12029" max="12029" width="23.08203125" style="4" customWidth="1"/>
    <col min="12030" max="12030" width="17.58203125" style="4" customWidth="1"/>
    <col min="12031" max="12031" width="25.08203125" style="4" customWidth="1"/>
    <col min="12032" max="12032" width="26.83203125" style="4" customWidth="1"/>
    <col min="12033" max="12033" width="34.08203125" style="4" customWidth="1"/>
    <col min="12034" max="12042" width="9.58203125" style="4" customWidth="1"/>
    <col min="12043" max="12283" width="9" style="4"/>
    <col min="12284" max="12284" width="51.58203125" style="4" bestFit="1" customWidth="1"/>
    <col min="12285" max="12285" width="23.08203125" style="4" customWidth="1"/>
    <col min="12286" max="12286" width="17.58203125" style="4" customWidth="1"/>
    <col min="12287" max="12287" width="25.08203125" style="4" customWidth="1"/>
    <col min="12288" max="12288" width="26.83203125" style="4" customWidth="1"/>
    <col min="12289" max="12289" width="34.08203125" style="4" customWidth="1"/>
    <col min="12290" max="12298" width="9.58203125" style="4" customWidth="1"/>
    <col min="12299" max="12539" width="9" style="4"/>
    <col min="12540" max="12540" width="51.58203125" style="4" bestFit="1" customWidth="1"/>
    <col min="12541" max="12541" width="23.08203125" style="4" customWidth="1"/>
    <col min="12542" max="12542" width="17.58203125" style="4" customWidth="1"/>
    <col min="12543" max="12543" width="25.08203125" style="4" customWidth="1"/>
    <col min="12544" max="12544" width="26.83203125" style="4" customWidth="1"/>
    <col min="12545" max="12545" width="34.08203125" style="4" customWidth="1"/>
    <col min="12546" max="12554" width="9.58203125" style="4" customWidth="1"/>
    <col min="12555" max="12795" width="9" style="4"/>
    <col min="12796" max="12796" width="51.58203125" style="4" bestFit="1" customWidth="1"/>
    <col min="12797" max="12797" width="23.08203125" style="4" customWidth="1"/>
    <col min="12798" max="12798" width="17.58203125" style="4" customWidth="1"/>
    <col min="12799" max="12799" width="25.08203125" style="4" customWidth="1"/>
    <col min="12800" max="12800" width="26.83203125" style="4" customWidth="1"/>
    <col min="12801" max="12801" width="34.08203125" style="4" customWidth="1"/>
    <col min="12802" max="12810" width="9.58203125" style="4" customWidth="1"/>
    <col min="12811" max="13051" width="9" style="4"/>
    <col min="13052" max="13052" width="51.58203125" style="4" bestFit="1" customWidth="1"/>
    <col min="13053" max="13053" width="23.08203125" style="4" customWidth="1"/>
    <col min="13054" max="13054" width="17.58203125" style="4" customWidth="1"/>
    <col min="13055" max="13055" width="25.08203125" style="4" customWidth="1"/>
    <col min="13056" max="13056" width="26.83203125" style="4" customWidth="1"/>
    <col min="13057" max="13057" width="34.08203125" style="4" customWidth="1"/>
    <col min="13058" max="13066" width="9.58203125" style="4" customWidth="1"/>
    <col min="13067" max="13307" width="9" style="4"/>
    <col min="13308" max="13308" width="51.58203125" style="4" bestFit="1" customWidth="1"/>
    <col min="13309" max="13309" width="23.08203125" style="4" customWidth="1"/>
    <col min="13310" max="13310" width="17.58203125" style="4" customWidth="1"/>
    <col min="13311" max="13311" width="25.08203125" style="4" customWidth="1"/>
    <col min="13312" max="13312" width="26.83203125" style="4" customWidth="1"/>
    <col min="13313" max="13313" width="34.08203125" style="4" customWidth="1"/>
    <col min="13314" max="13322" width="9.58203125" style="4" customWidth="1"/>
    <col min="13323" max="13563" width="9" style="4"/>
    <col min="13564" max="13564" width="51.58203125" style="4" bestFit="1" customWidth="1"/>
    <col min="13565" max="13565" width="23.08203125" style="4" customWidth="1"/>
    <col min="13566" max="13566" width="17.58203125" style="4" customWidth="1"/>
    <col min="13567" max="13567" width="25.08203125" style="4" customWidth="1"/>
    <col min="13568" max="13568" width="26.83203125" style="4" customWidth="1"/>
    <col min="13569" max="13569" width="34.08203125" style="4" customWidth="1"/>
    <col min="13570" max="13578" width="9.58203125" style="4" customWidth="1"/>
    <col min="13579" max="13819" width="9" style="4"/>
    <col min="13820" max="13820" width="51.58203125" style="4" bestFit="1" customWidth="1"/>
    <col min="13821" max="13821" width="23.08203125" style="4" customWidth="1"/>
    <col min="13822" max="13822" width="17.58203125" style="4" customWidth="1"/>
    <col min="13823" max="13823" width="25.08203125" style="4" customWidth="1"/>
    <col min="13824" max="13824" width="26.83203125" style="4" customWidth="1"/>
    <col min="13825" max="13825" width="34.08203125" style="4" customWidth="1"/>
    <col min="13826" max="13834" width="9.58203125" style="4" customWidth="1"/>
    <col min="13835" max="14075" width="9" style="4"/>
    <col min="14076" max="14076" width="51.58203125" style="4" bestFit="1" customWidth="1"/>
    <col min="14077" max="14077" width="23.08203125" style="4" customWidth="1"/>
    <col min="14078" max="14078" width="17.58203125" style="4" customWidth="1"/>
    <col min="14079" max="14079" width="25.08203125" style="4" customWidth="1"/>
    <col min="14080" max="14080" width="26.83203125" style="4" customWidth="1"/>
    <col min="14081" max="14081" width="34.08203125" style="4" customWidth="1"/>
    <col min="14082" max="14090" width="9.58203125" style="4" customWidth="1"/>
    <col min="14091" max="14331" width="9" style="4"/>
    <col min="14332" max="14332" width="51.58203125" style="4" bestFit="1" customWidth="1"/>
    <col min="14333" max="14333" width="23.08203125" style="4" customWidth="1"/>
    <col min="14334" max="14334" width="17.58203125" style="4" customWidth="1"/>
    <col min="14335" max="14335" width="25.08203125" style="4" customWidth="1"/>
    <col min="14336" max="14336" width="26.83203125" style="4" customWidth="1"/>
    <col min="14337" max="14337" width="34.08203125" style="4" customWidth="1"/>
    <col min="14338" max="14346" width="9.58203125" style="4" customWidth="1"/>
    <col min="14347" max="14587" width="9" style="4"/>
    <col min="14588" max="14588" width="51.58203125" style="4" bestFit="1" customWidth="1"/>
    <col min="14589" max="14589" width="23.08203125" style="4" customWidth="1"/>
    <col min="14590" max="14590" width="17.58203125" style="4" customWidth="1"/>
    <col min="14591" max="14591" width="25.08203125" style="4" customWidth="1"/>
    <col min="14592" max="14592" width="26.83203125" style="4" customWidth="1"/>
    <col min="14593" max="14593" width="34.08203125" style="4" customWidth="1"/>
    <col min="14594" max="14602" width="9.58203125" style="4" customWidth="1"/>
    <col min="14603" max="14843" width="9" style="4"/>
    <col min="14844" max="14844" width="51.58203125" style="4" bestFit="1" customWidth="1"/>
    <col min="14845" max="14845" width="23.08203125" style="4" customWidth="1"/>
    <col min="14846" max="14846" width="17.58203125" style="4" customWidth="1"/>
    <col min="14847" max="14847" width="25.08203125" style="4" customWidth="1"/>
    <col min="14848" max="14848" width="26.83203125" style="4" customWidth="1"/>
    <col min="14849" max="14849" width="34.08203125" style="4" customWidth="1"/>
    <col min="14850" max="14858" width="9.58203125" style="4" customWidth="1"/>
    <col min="14859" max="15099" width="9" style="4"/>
    <col min="15100" max="15100" width="51.58203125" style="4" bestFit="1" customWidth="1"/>
    <col min="15101" max="15101" width="23.08203125" style="4" customWidth="1"/>
    <col min="15102" max="15102" width="17.58203125" style="4" customWidth="1"/>
    <col min="15103" max="15103" width="25.08203125" style="4" customWidth="1"/>
    <col min="15104" max="15104" width="26.83203125" style="4" customWidth="1"/>
    <col min="15105" max="15105" width="34.08203125" style="4" customWidth="1"/>
    <col min="15106" max="15114" width="9.58203125" style="4" customWidth="1"/>
    <col min="15115" max="15355" width="9" style="4"/>
    <col min="15356" max="15356" width="51.58203125" style="4" bestFit="1" customWidth="1"/>
    <col min="15357" max="15357" width="23.08203125" style="4" customWidth="1"/>
    <col min="15358" max="15358" width="17.58203125" style="4" customWidth="1"/>
    <col min="15359" max="15359" width="25.08203125" style="4" customWidth="1"/>
    <col min="15360" max="15360" width="26.83203125" style="4" customWidth="1"/>
    <col min="15361" max="15361" width="34.08203125" style="4" customWidth="1"/>
    <col min="15362" max="15370" width="9.58203125" style="4" customWidth="1"/>
    <col min="15371" max="15611" width="9" style="4"/>
    <col min="15612" max="15612" width="51.58203125" style="4" bestFit="1" customWidth="1"/>
    <col min="15613" max="15613" width="23.08203125" style="4" customWidth="1"/>
    <col min="15614" max="15614" width="17.58203125" style="4" customWidth="1"/>
    <col min="15615" max="15615" width="25.08203125" style="4" customWidth="1"/>
    <col min="15616" max="15616" width="26.83203125" style="4" customWidth="1"/>
    <col min="15617" max="15617" width="34.08203125" style="4" customWidth="1"/>
    <col min="15618" max="15626" width="9.58203125" style="4" customWidth="1"/>
    <col min="15627" max="15867" width="9" style="4"/>
    <col min="15868" max="15868" width="51.58203125" style="4" bestFit="1" customWidth="1"/>
    <col min="15869" max="15869" width="23.08203125" style="4" customWidth="1"/>
    <col min="15870" max="15870" width="17.58203125" style="4" customWidth="1"/>
    <col min="15871" max="15871" width="25.08203125" style="4" customWidth="1"/>
    <col min="15872" max="15872" width="26.83203125" style="4" customWidth="1"/>
    <col min="15873" max="15873" width="34.08203125" style="4" customWidth="1"/>
    <col min="15874" max="15882" width="9.58203125" style="4" customWidth="1"/>
    <col min="15883" max="16123" width="9" style="4"/>
    <col min="16124" max="16124" width="51.58203125" style="4" bestFit="1" customWidth="1"/>
    <col min="16125" max="16125" width="23.08203125" style="4" customWidth="1"/>
    <col min="16126" max="16126" width="17.58203125" style="4" customWidth="1"/>
    <col min="16127" max="16127" width="25.08203125" style="4" customWidth="1"/>
    <col min="16128" max="16128" width="26.83203125" style="4" customWidth="1"/>
    <col min="16129" max="16129" width="34.08203125" style="4" customWidth="1"/>
    <col min="16130" max="16138" width="9.58203125" style="4" customWidth="1"/>
    <col min="16139" max="16376" width="9" style="4"/>
    <col min="16377" max="16384" width="9.08203125" style="4" customWidth="1"/>
  </cols>
  <sheetData>
    <row r="1" spans="1:5" x14ac:dyDescent="0.3">
      <c r="A1" s="82" t="s">
        <v>26</v>
      </c>
      <c r="B1" s="82"/>
      <c r="C1" s="1">
        <v>1480119000</v>
      </c>
      <c r="D1" s="84">
        <f>+C1/$C$3</f>
        <v>1</v>
      </c>
      <c r="E1" s="84"/>
    </row>
    <row r="2" spans="1:5" ht="46.75" customHeight="1" x14ac:dyDescent="0.3">
      <c r="A2" s="85" t="s">
        <v>34</v>
      </c>
      <c r="B2" s="85"/>
      <c r="C2" s="85"/>
      <c r="D2" s="84">
        <f>+C2/$C$3</f>
        <v>0</v>
      </c>
      <c r="E2" s="84"/>
    </row>
    <row r="3" spans="1:5" hidden="1" x14ac:dyDescent="0.35">
      <c r="B3" s="5"/>
      <c r="C3" s="1">
        <f>SUM(C1:C2)</f>
        <v>1480119000</v>
      </c>
      <c r="D3" s="1"/>
    </row>
    <row r="4" spans="1:5" ht="44.5" customHeight="1" x14ac:dyDescent="0.3">
      <c r="A4" s="29" t="s">
        <v>1</v>
      </c>
      <c r="B4" s="30" t="s">
        <v>18</v>
      </c>
      <c r="C4" s="30" t="s">
        <v>15</v>
      </c>
      <c r="D4" s="30" t="s">
        <v>3</v>
      </c>
      <c r="E4" s="31" t="s">
        <v>17</v>
      </c>
    </row>
    <row r="5" spans="1:5" x14ac:dyDescent="0.3">
      <c r="A5" s="28" t="s">
        <v>28</v>
      </c>
      <c r="B5" s="6">
        <v>2026</v>
      </c>
      <c r="C5" s="6"/>
      <c r="D5" s="6">
        <v>2026</v>
      </c>
      <c r="E5" s="16"/>
    </row>
    <row r="6" spans="1:5" ht="52.5" customHeight="1" x14ac:dyDescent="0.3">
      <c r="A6" s="17" t="s">
        <v>5</v>
      </c>
      <c r="B6" s="15">
        <v>1</v>
      </c>
      <c r="C6" s="9" t="s">
        <v>6</v>
      </c>
      <c r="D6" s="8" t="s">
        <v>23</v>
      </c>
      <c r="E6" s="18" t="s">
        <v>25</v>
      </c>
    </row>
    <row r="7" spans="1:5" ht="52.5" customHeight="1" x14ac:dyDescent="0.3">
      <c r="A7" s="19" t="s">
        <v>7</v>
      </c>
      <c r="B7" s="15">
        <v>0</v>
      </c>
      <c r="C7" s="9" t="s">
        <v>8</v>
      </c>
      <c r="D7" s="8" t="s">
        <v>16</v>
      </c>
      <c r="E7" s="20"/>
    </row>
    <row r="8" spans="1:5" ht="52.5" customHeight="1" x14ac:dyDescent="0.3">
      <c r="A8" s="17" t="s">
        <v>9</v>
      </c>
      <c r="B8" s="15" t="s">
        <v>24</v>
      </c>
      <c r="C8" s="15" t="s">
        <v>24</v>
      </c>
      <c r="D8" s="15" t="s">
        <v>24</v>
      </c>
      <c r="E8" s="18"/>
    </row>
    <row r="9" spans="1:5" ht="52.5" customHeight="1" x14ac:dyDescent="0.3">
      <c r="A9" s="17" t="s">
        <v>21</v>
      </c>
      <c r="B9" s="15" t="s">
        <v>24</v>
      </c>
      <c r="C9" s="15" t="s">
        <v>24</v>
      </c>
      <c r="D9" s="15" t="s">
        <v>24</v>
      </c>
      <c r="E9" s="18"/>
    </row>
    <row r="10" spans="1:5" ht="52.5" customHeight="1" x14ac:dyDescent="0.3">
      <c r="A10" s="17" t="s">
        <v>22</v>
      </c>
      <c r="B10" s="15">
        <v>0</v>
      </c>
      <c r="C10" s="9" t="s">
        <v>8</v>
      </c>
      <c r="D10" s="8" t="s">
        <v>16</v>
      </c>
      <c r="E10" s="18"/>
    </row>
    <row r="11" spans="1:5" ht="52.5" customHeight="1" x14ac:dyDescent="0.3">
      <c r="A11" s="17" t="s">
        <v>13</v>
      </c>
      <c r="B11" s="15">
        <v>1</v>
      </c>
      <c r="C11" s="12"/>
      <c r="D11" s="11"/>
      <c r="E11" s="21"/>
    </row>
    <row r="12" spans="1:5" ht="52.5" customHeight="1" x14ac:dyDescent="0.3">
      <c r="A12" s="23" t="s">
        <v>14</v>
      </c>
      <c r="B12" s="24">
        <v>1</v>
      </c>
      <c r="C12" s="25" t="s">
        <v>6</v>
      </c>
      <c r="D12" s="26" t="s">
        <v>23</v>
      </c>
      <c r="E12" s="27" t="s">
        <v>20</v>
      </c>
    </row>
    <row r="13" spans="1:5" x14ac:dyDescent="0.35">
      <c r="A13" s="37" t="s">
        <v>59</v>
      </c>
      <c r="B13" s="81">
        <v>1E-3</v>
      </c>
      <c r="C13" s="38"/>
      <c r="D13" s="38"/>
      <c r="E13" s="39"/>
    </row>
    <row r="14" spans="1:5" x14ac:dyDescent="0.3">
      <c r="A14" s="86" t="s">
        <v>29</v>
      </c>
      <c r="B14" s="86"/>
      <c r="C14" s="86"/>
      <c r="D14" s="86"/>
      <c r="E14" s="86"/>
    </row>
    <row r="15" spans="1:5" ht="15" customHeight="1" x14ac:dyDescent="0.3">
      <c r="A15" s="83" t="s">
        <v>58</v>
      </c>
      <c r="B15" s="83"/>
      <c r="C15" s="83"/>
      <c r="D15" s="83"/>
      <c r="E15" s="83"/>
    </row>
    <row r="16" spans="1:5" ht="42" customHeight="1" x14ac:dyDescent="0.3">
      <c r="A16" s="83"/>
      <c r="B16" s="83"/>
      <c r="C16" s="83"/>
      <c r="D16" s="83"/>
      <c r="E16" s="83"/>
    </row>
    <row r="17" spans="1:6" x14ac:dyDescent="0.3">
      <c r="A17" s="82" t="s">
        <v>31</v>
      </c>
      <c r="B17" s="82"/>
      <c r="C17" s="82"/>
      <c r="D17" s="82"/>
      <c r="E17" s="82"/>
      <c r="F17" s="82"/>
    </row>
    <row r="19" spans="1:6" x14ac:dyDescent="0.35">
      <c r="B19" s="13"/>
    </row>
  </sheetData>
  <mergeCells count="7">
    <mergeCell ref="A2:C2"/>
    <mergeCell ref="A15:E16"/>
    <mergeCell ref="A17:F17"/>
    <mergeCell ref="D1:E1"/>
    <mergeCell ref="A1:B1"/>
    <mergeCell ref="D2:E2"/>
    <mergeCell ref="A14:E14"/>
  </mergeCells>
  <pageMargins left="0.7" right="0.7" top="0.75" bottom="0.75" header="0.3" footer="0.3"/>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FD05-6273-4FA7-8D73-D31A8F7E6386}">
  <dimension ref="A1:F15"/>
  <sheetViews>
    <sheetView rightToLeft="1" zoomScale="115" zoomScaleNormal="115" workbookViewId="0">
      <selection activeCell="A7" sqref="A7"/>
    </sheetView>
  </sheetViews>
  <sheetFormatPr defaultColWidth="17.58203125" defaultRowHeight="15.5" x14ac:dyDescent="0.35"/>
  <cols>
    <col min="1" max="1" width="44.33203125" style="4" bestFit="1" customWidth="1"/>
    <col min="2" max="3" width="22.08203125" style="4" customWidth="1"/>
    <col min="4" max="4" width="11.33203125" style="4" customWidth="1"/>
    <col min="5" max="5" width="31.83203125" style="3" customWidth="1"/>
    <col min="6" max="6" width="43.33203125" style="4" customWidth="1"/>
    <col min="7" max="12" width="9.58203125" style="4" customWidth="1"/>
    <col min="13" max="253" width="8" style="4" customWidth="1"/>
    <col min="254" max="254" width="51.58203125" style="4" bestFit="1" customWidth="1"/>
    <col min="255" max="255" width="23.08203125" style="4" customWidth="1"/>
    <col min="256" max="256" width="17.58203125" style="4"/>
    <col min="257" max="257" width="44.33203125" style="4" bestFit="1" customWidth="1"/>
    <col min="258" max="259" width="22.08203125" style="4" customWidth="1"/>
    <col min="260" max="260" width="11.33203125" style="4" customWidth="1"/>
    <col min="261" max="261" width="31.83203125" style="4" customWidth="1"/>
    <col min="262" max="262" width="27.58203125" style="4" customWidth="1"/>
    <col min="263" max="268" width="9.58203125" style="4" customWidth="1"/>
    <col min="269" max="509" width="8" style="4" customWidth="1"/>
    <col min="510" max="510" width="51.58203125" style="4" bestFit="1" customWidth="1"/>
    <col min="511" max="511" width="23.08203125" style="4" customWidth="1"/>
    <col min="512" max="512" width="17.58203125" style="4"/>
    <col min="513" max="513" width="44.33203125" style="4" bestFit="1" customWidth="1"/>
    <col min="514" max="515" width="22.08203125" style="4" customWidth="1"/>
    <col min="516" max="516" width="11.33203125" style="4" customWidth="1"/>
    <col min="517" max="517" width="31.83203125" style="4" customWidth="1"/>
    <col min="518" max="518" width="27.58203125" style="4" customWidth="1"/>
    <col min="519" max="524" width="9.58203125" style="4" customWidth="1"/>
    <col min="525" max="765" width="8" style="4" customWidth="1"/>
    <col min="766" max="766" width="51.58203125" style="4" bestFit="1" customWidth="1"/>
    <col min="767" max="767" width="23.08203125" style="4" customWidth="1"/>
    <col min="768" max="768" width="17.58203125" style="4"/>
    <col min="769" max="769" width="44.33203125" style="4" bestFit="1" customWidth="1"/>
    <col min="770" max="771" width="22.08203125" style="4" customWidth="1"/>
    <col min="772" max="772" width="11.33203125" style="4" customWidth="1"/>
    <col min="773" max="773" width="31.83203125" style="4" customWidth="1"/>
    <col min="774" max="774" width="27.58203125" style="4" customWidth="1"/>
    <col min="775" max="780" width="9.58203125" style="4" customWidth="1"/>
    <col min="781" max="1021" width="8" style="4" customWidth="1"/>
    <col min="1022" max="1022" width="51.58203125" style="4" bestFit="1" customWidth="1"/>
    <col min="1023" max="1023" width="23.08203125" style="4" customWidth="1"/>
    <col min="1024" max="1024" width="17.58203125" style="4"/>
    <col min="1025" max="1025" width="44.33203125" style="4" bestFit="1" customWidth="1"/>
    <col min="1026" max="1027" width="22.08203125" style="4" customWidth="1"/>
    <col min="1028" max="1028" width="11.33203125" style="4" customWidth="1"/>
    <col min="1029" max="1029" width="31.83203125" style="4" customWidth="1"/>
    <col min="1030" max="1030" width="27.58203125" style="4" customWidth="1"/>
    <col min="1031" max="1036" width="9.58203125" style="4" customWidth="1"/>
    <col min="1037" max="1277" width="8" style="4" customWidth="1"/>
    <col min="1278" max="1278" width="51.58203125" style="4" bestFit="1" customWidth="1"/>
    <col min="1279" max="1279" width="23.08203125" style="4" customWidth="1"/>
    <col min="1280" max="1280" width="17.58203125" style="4"/>
    <col min="1281" max="1281" width="44.33203125" style="4" bestFit="1" customWidth="1"/>
    <col min="1282" max="1283" width="22.08203125" style="4" customWidth="1"/>
    <col min="1284" max="1284" width="11.33203125" style="4" customWidth="1"/>
    <col min="1285" max="1285" width="31.83203125" style="4" customWidth="1"/>
    <col min="1286" max="1286" width="27.58203125" style="4" customWidth="1"/>
    <col min="1287" max="1292" width="9.58203125" style="4" customWidth="1"/>
    <col min="1293" max="1533" width="8" style="4" customWidth="1"/>
    <col min="1534" max="1534" width="51.58203125" style="4" bestFit="1" customWidth="1"/>
    <col min="1535" max="1535" width="23.08203125" style="4" customWidth="1"/>
    <col min="1536" max="1536" width="17.58203125" style="4"/>
    <col min="1537" max="1537" width="44.33203125" style="4" bestFit="1" customWidth="1"/>
    <col min="1538" max="1539" width="22.08203125" style="4" customWidth="1"/>
    <col min="1540" max="1540" width="11.33203125" style="4" customWidth="1"/>
    <col min="1541" max="1541" width="31.83203125" style="4" customWidth="1"/>
    <col min="1542" max="1542" width="27.58203125" style="4" customWidth="1"/>
    <col min="1543" max="1548" width="9.58203125" style="4" customWidth="1"/>
    <col min="1549" max="1789" width="8" style="4" customWidth="1"/>
    <col min="1790" max="1790" width="51.58203125" style="4" bestFit="1" customWidth="1"/>
    <col min="1791" max="1791" width="23.08203125" style="4" customWidth="1"/>
    <col min="1792" max="1792" width="17.58203125" style="4"/>
    <col min="1793" max="1793" width="44.33203125" style="4" bestFit="1" customWidth="1"/>
    <col min="1794" max="1795" width="22.08203125" style="4" customWidth="1"/>
    <col min="1796" max="1796" width="11.33203125" style="4" customWidth="1"/>
    <col min="1797" max="1797" width="31.83203125" style="4" customWidth="1"/>
    <col min="1798" max="1798" width="27.58203125" style="4" customWidth="1"/>
    <col min="1799" max="1804" width="9.58203125" style="4" customWidth="1"/>
    <col min="1805" max="2045" width="8" style="4" customWidth="1"/>
    <col min="2046" max="2046" width="51.58203125" style="4" bestFit="1" customWidth="1"/>
    <col min="2047" max="2047" width="23.08203125" style="4" customWidth="1"/>
    <col min="2048" max="2048" width="17.58203125" style="4"/>
    <col min="2049" max="2049" width="44.33203125" style="4" bestFit="1" customWidth="1"/>
    <col min="2050" max="2051" width="22.08203125" style="4" customWidth="1"/>
    <col min="2052" max="2052" width="11.33203125" style="4" customWidth="1"/>
    <col min="2053" max="2053" width="31.83203125" style="4" customWidth="1"/>
    <col min="2054" max="2054" width="27.58203125" style="4" customWidth="1"/>
    <col min="2055" max="2060" width="9.58203125" style="4" customWidth="1"/>
    <col min="2061" max="2301" width="8" style="4" customWidth="1"/>
    <col min="2302" max="2302" width="51.58203125" style="4" bestFit="1" customWidth="1"/>
    <col min="2303" max="2303" width="23.08203125" style="4" customWidth="1"/>
    <col min="2304" max="2304" width="17.58203125" style="4"/>
    <col min="2305" max="2305" width="44.33203125" style="4" bestFit="1" customWidth="1"/>
    <col min="2306" max="2307" width="22.08203125" style="4" customWidth="1"/>
    <col min="2308" max="2308" width="11.33203125" style="4" customWidth="1"/>
    <col min="2309" max="2309" width="31.83203125" style="4" customWidth="1"/>
    <col min="2310" max="2310" width="27.58203125" style="4" customWidth="1"/>
    <col min="2311" max="2316" width="9.58203125" style="4" customWidth="1"/>
    <col min="2317" max="2557" width="8" style="4" customWidth="1"/>
    <col min="2558" max="2558" width="51.58203125" style="4" bestFit="1" customWidth="1"/>
    <col min="2559" max="2559" width="23.08203125" style="4" customWidth="1"/>
    <col min="2560" max="2560" width="17.58203125" style="4"/>
    <col min="2561" max="2561" width="44.33203125" style="4" bestFit="1" customWidth="1"/>
    <col min="2562" max="2563" width="22.08203125" style="4" customWidth="1"/>
    <col min="2564" max="2564" width="11.33203125" style="4" customWidth="1"/>
    <col min="2565" max="2565" width="31.83203125" style="4" customWidth="1"/>
    <col min="2566" max="2566" width="27.58203125" style="4" customWidth="1"/>
    <col min="2567" max="2572" width="9.58203125" style="4" customWidth="1"/>
    <col min="2573" max="2813" width="8" style="4" customWidth="1"/>
    <col min="2814" max="2814" width="51.58203125" style="4" bestFit="1" customWidth="1"/>
    <col min="2815" max="2815" width="23.08203125" style="4" customWidth="1"/>
    <col min="2816" max="2816" width="17.58203125" style="4"/>
    <col min="2817" max="2817" width="44.33203125" style="4" bestFit="1" customWidth="1"/>
    <col min="2818" max="2819" width="22.08203125" style="4" customWidth="1"/>
    <col min="2820" max="2820" width="11.33203125" style="4" customWidth="1"/>
    <col min="2821" max="2821" width="31.83203125" style="4" customWidth="1"/>
    <col min="2822" max="2822" width="27.58203125" style="4" customWidth="1"/>
    <col min="2823" max="2828" width="9.58203125" style="4" customWidth="1"/>
    <col min="2829" max="3069" width="8" style="4" customWidth="1"/>
    <col min="3070" max="3070" width="51.58203125" style="4" bestFit="1" customWidth="1"/>
    <col min="3071" max="3071" width="23.08203125" style="4" customWidth="1"/>
    <col min="3072" max="3072" width="17.58203125" style="4"/>
    <col min="3073" max="3073" width="44.33203125" style="4" bestFit="1" customWidth="1"/>
    <col min="3074" max="3075" width="22.08203125" style="4" customWidth="1"/>
    <col min="3076" max="3076" width="11.33203125" style="4" customWidth="1"/>
    <col min="3077" max="3077" width="31.83203125" style="4" customWidth="1"/>
    <col min="3078" max="3078" width="27.58203125" style="4" customWidth="1"/>
    <col min="3079" max="3084" width="9.58203125" style="4" customWidth="1"/>
    <col min="3085" max="3325" width="8" style="4" customWidth="1"/>
    <col min="3326" max="3326" width="51.58203125" style="4" bestFit="1" customWidth="1"/>
    <col min="3327" max="3327" width="23.08203125" style="4" customWidth="1"/>
    <col min="3328" max="3328" width="17.58203125" style="4"/>
    <col min="3329" max="3329" width="44.33203125" style="4" bestFit="1" customWidth="1"/>
    <col min="3330" max="3331" width="22.08203125" style="4" customWidth="1"/>
    <col min="3332" max="3332" width="11.33203125" style="4" customWidth="1"/>
    <col min="3333" max="3333" width="31.83203125" style="4" customWidth="1"/>
    <col min="3334" max="3334" width="27.58203125" style="4" customWidth="1"/>
    <col min="3335" max="3340" width="9.58203125" style="4" customWidth="1"/>
    <col min="3341" max="3581" width="8" style="4" customWidth="1"/>
    <col min="3582" max="3582" width="51.58203125" style="4" bestFit="1" customWidth="1"/>
    <col min="3583" max="3583" width="23.08203125" style="4" customWidth="1"/>
    <col min="3584" max="3584" width="17.58203125" style="4"/>
    <col min="3585" max="3585" width="44.33203125" style="4" bestFit="1" customWidth="1"/>
    <col min="3586" max="3587" width="22.08203125" style="4" customWidth="1"/>
    <col min="3588" max="3588" width="11.33203125" style="4" customWidth="1"/>
    <col min="3589" max="3589" width="31.83203125" style="4" customWidth="1"/>
    <col min="3590" max="3590" width="27.58203125" style="4" customWidth="1"/>
    <col min="3591" max="3596" width="9.58203125" style="4" customWidth="1"/>
    <col min="3597" max="3837" width="8" style="4" customWidth="1"/>
    <col min="3838" max="3838" width="51.58203125" style="4" bestFit="1" customWidth="1"/>
    <col min="3839" max="3839" width="23.08203125" style="4" customWidth="1"/>
    <col min="3840" max="3840" width="17.58203125" style="4"/>
    <col min="3841" max="3841" width="44.33203125" style="4" bestFit="1" customWidth="1"/>
    <col min="3842" max="3843" width="22.08203125" style="4" customWidth="1"/>
    <col min="3844" max="3844" width="11.33203125" style="4" customWidth="1"/>
    <col min="3845" max="3845" width="31.83203125" style="4" customWidth="1"/>
    <col min="3846" max="3846" width="27.58203125" style="4" customWidth="1"/>
    <col min="3847" max="3852" width="9.58203125" style="4" customWidth="1"/>
    <col min="3853" max="4093" width="8" style="4" customWidth="1"/>
    <col min="4094" max="4094" width="51.58203125" style="4" bestFit="1" customWidth="1"/>
    <col min="4095" max="4095" width="23.08203125" style="4" customWidth="1"/>
    <col min="4096" max="4096" width="17.58203125" style="4"/>
    <col min="4097" max="4097" width="44.33203125" style="4" bestFit="1" customWidth="1"/>
    <col min="4098" max="4099" width="22.08203125" style="4" customWidth="1"/>
    <col min="4100" max="4100" width="11.33203125" style="4" customWidth="1"/>
    <col min="4101" max="4101" width="31.83203125" style="4" customWidth="1"/>
    <col min="4102" max="4102" width="27.58203125" style="4" customWidth="1"/>
    <col min="4103" max="4108" width="9.58203125" style="4" customWidth="1"/>
    <col min="4109" max="4349" width="8" style="4" customWidth="1"/>
    <col min="4350" max="4350" width="51.58203125" style="4" bestFit="1" customWidth="1"/>
    <col min="4351" max="4351" width="23.08203125" style="4" customWidth="1"/>
    <col min="4352" max="4352" width="17.58203125" style="4"/>
    <col min="4353" max="4353" width="44.33203125" style="4" bestFit="1" customWidth="1"/>
    <col min="4354" max="4355" width="22.08203125" style="4" customWidth="1"/>
    <col min="4356" max="4356" width="11.33203125" style="4" customWidth="1"/>
    <col min="4357" max="4357" width="31.83203125" style="4" customWidth="1"/>
    <col min="4358" max="4358" width="27.58203125" style="4" customWidth="1"/>
    <col min="4359" max="4364" width="9.58203125" style="4" customWidth="1"/>
    <col min="4365" max="4605" width="8" style="4" customWidth="1"/>
    <col min="4606" max="4606" width="51.58203125" style="4" bestFit="1" customWidth="1"/>
    <col min="4607" max="4607" width="23.08203125" style="4" customWidth="1"/>
    <col min="4608" max="4608" width="17.58203125" style="4"/>
    <col min="4609" max="4609" width="44.33203125" style="4" bestFit="1" customWidth="1"/>
    <col min="4610" max="4611" width="22.08203125" style="4" customWidth="1"/>
    <col min="4612" max="4612" width="11.33203125" style="4" customWidth="1"/>
    <col min="4613" max="4613" width="31.83203125" style="4" customWidth="1"/>
    <col min="4614" max="4614" width="27.58203125" style="4" customWidth="1"/>
    <col min="4615" max="4620" width="9.58203125" style="4" customWidth="1"/>
    <col min="4621" max="4861" width="8" style="4" customWidth="1"/>
    <col min="4862" max="4862" width="51.58203125" style="4" bestFit="1" customWidth="1"/>
    <col min="4863" max="4863" width="23.08203125" style="4" customWidth="1"/>
    <col min="4864" max="4864" width="17.58203125" style="4"/>
    <col min="4865" max="4865" width="44.33203125" style="4" bestFit="1" customWidth="1"/>
    <col min="4866" max="4867" width="22.08203125" style="4" customWidth="1"/>
    <col min="4868" max="4868" width="11.33203125" style="4" customWidth="1"/>
    <col min="4869" max="4869" width="31.83203125" style="4" customWidth="1"/>
    <col min="4870" max="4870" width="27.58203125" style="4" customWidth="1"/>
    <col min="4871" max="4876" width="9.58203125" style="4" customWidth="1"/>
    <col min="4877" max="5117" width="8" style="4" customWidth="1"/>
    <col min="5118" max="5118" width="51.58203125" style="4" bestFit="1" customWidth="1"/>
    <col min="5119" max="5119" width="23.08203125" style="4" customWidth="1"/>
    <col min="5120" max="5120" width="17.58203125" style="4"/>
    <col min="5121" max="5121" width="44.33203125" style="4" bestFit="1" customWidth="1"/>
    <col min="5122" max="5123" width="22.08203125" style="4" customWidth="1"/>
    <col min="5124" max="5124" width="11.33203125" style="4" customWidth="1"/>
    <col min="5125" max="5125" width="31.83203125" style="4" customWidth="1"/>
    <col min="5126" max="5126" width="27.58203125" style="4" customWidth="1"/>
    <col min="5127" max="5132" width="9.58203125" style="4" customWidth="1"/>
    <col min="5133" max="5373" width="8" style="4" customWidth="1"/>
    <col min="5374" max="5374" width="51.58203125" style="4" bestFit="1" customWidth="1"/>
    <col min="5375" max="5375" width="23.08203125" style="4" customWidth="1"/>
    <col min="5376" max="5376" width="17.58203125" style="4"/>
    <col min="5377" max="5377" width="44.33203125" style="4" bestFit="1" customWidth="1"/>
    <col min="5378" max="5379" width="22.08203125" style="4" customWidth="1"/>
    <col min="5380" max="5380" width="11.33203125" style="4" customWidth="1"/>
    <col min="5381" max="5381" width="31.83203125" style="4" customWidth="1"/>
    <col min="5382" max="5382" width="27.58203125" style="4" customWidth="1"/>
    <col min="5383" max="5388" width="9.58203125" style="4" customWidth="1"/>
    <col min="5389" max="5629" width="8" style="4" customWidth="1"/>
    <col min="5630" max="5630" width="51.58203125" style="4" bestFit="1" customWidth="1"/>
    <col min="5631" max="5631" width="23.08203125" style="4" customWidth="1"/>
    <col min="5632" max="5632" width="17.58203125" style="4"/>
    <col min="5633" max="5633" width="44.33203125" style="4" bestFit="1" customWidth="1"/>
    <col min="5634" max="5635" width="22.08203125" style="4" customWidth="1"/>
    <col min="5636" max="5636" width="11.33203125" style="4" customWidth="1"/>
    <col min="5637" max="5637" width="31.83203125" style="4" customWidth="1"/>
    <col min="5638" max="5638" width="27.58203125" style="4" customWidth="1"/>
    <col min="5639" max="5644" width="9.58203125" style="4" customWidth="1"/>
    <col min="5645" max="5885" width="8" style="4" customWidth="1"/>
    <col min="5886" max="5886" width="51.58203125" style="4" bestFit="1" customWidth="1"/>
    <col min="5887" max="5887" width="23.08203125" style="4" customWidth="1"/>
    <col min="5888" max="5888" width="17.58203125" style="4"/>
    <col min="5889" max="5889" width="44.33203125" style="4" bestFit="1" customWidth="1"/>
    <col min="5890" max="5891" width="22.08203125" style="4" customWidth="1"/>
    <col min="5892" max="5892" width="11.33203125" style="4" customWidth="1"/>
    <col min="5893" max="5893" width="31.83203125" style="4" customWidth="1"/>
    <col min="5894" max="5894" width="27.58203125" style="4" customWidth="1"/>
    <col min="5895" max="5900" width="9.58203125" style="4" customWidth="1"/>
    <col min="5901" max="6141" width="8" style="4" customWidth="1"/>
    <col min="6142" max="6142" width="51.58203125" style="4" bestFit="1" customWidth="1"/>
    <col min="6143" max="6143" width="23.08203125" style="4" customWidth="1"/>
    <col min="6144" max="6144" width="17.58203125" style="4"/>
    <col min="6145" max="6145" width="44.33203125" style="4" bestFit="1" customWidth="1"/>
    <col min="6146" max="6147" width="22.08203125" style="4" customWidth="1"/>
    <col min="6148" max="6148" width="11.33203125" style="4" customWidth="1"/>
    <col min="6149" max="6149" width="31.83203125" style="4" customWidth="1"/>
    <col min="6150" max="6150" width="27.58203125" style="4" customWidth="1"/>
    <col min="6151" max="6156" width="9.58203125" style="4" customWidth="1"/>
    <col min="6157" max="6397" width="8" style="4" customWidth="1"/>
    <col min="6398" max="6398" width="51.58203125" style="4" bestFit="1" customWidth="1"/>
    <col min="6399" max="6399" width="23.08203125" style="4" customWidth="1"/>
    <col min="6400" max="6400" width="17.58203125" style="4"/>
    <col min="6401" max="6401" width="44.33203125" style="4" bestFit="1" customWidth="1"/>
    <col min="6402" max="6403" width="22.08203125" style="4" customWidth="1"/>
    <col min="6404" max="6404" width="11.33203125" style="4" customWidth="1"/>
    <col min="6405" max="6405" width="31.83203125" style="4" customWidth="1"/>
    <col min="6406" max="6406" width="27.58203125" style="4" customWidth="1"/>
    <col min="6407" max="6412" width="9.58203125" style="4" customWidth="1"/>
    <col min="6413" max="6653" width="8" style="4" customWidth="1"/>
    <col min="6654" max="6654" width="51.58203125" style="4" bestFit="1" customWidth="1"/>
    <col min="6655" max="6655" width="23.08203125" style="4" customWidth="1"/>
    <col min="6656" max="6656" width="17.58203125" style="4"/>
    <col min="6657" max="6657" width="44.33203125" style="4" bestFit="1" customWidth="1"/>
    <col min="6658" max="6659" width="22.08203125" style="4" customWidth="1"/>
    <col min="6660" max="6660" width="11.33203125" style="4" customWidth="1"/>
    <col min="6661" max="6661" width="31.83203125" style="4" customWidth="1"/>
    <col min="6662" max="6662" width="27.58203125" style="4" customWidth="1"/>
    <col min="6663" max="6668" width="9.58203125" style="4" customWidth="1"/>
    <col min="6669" max="6909" width="8" style="4" customWidth="1"/>
    <col min="6910" max="6910" width="51.58203125" style="4" bestFit="1" customWidth="1"/>
    <col min="6911" max="6911" width="23.08203125" style="4" customWidth="1"/>
    <col min="6912" max="6912" width="17.58203125" style="4"/>
    <col min="6913" max="6913" width="44.33203125" style="4" bestFit="1" customWidth="1"/>
    <col min="6914" max="6915" width="22.08203125" style="4" customWidth="1"/>
    <col min="6916" max="6916" width="11.33203125" style="4" customWidth="1"/>
    <col min="6917" max="6917" width="31.83203125" style="4" customWidth="1"/>
    <col min="6918" max="6918" width="27.58203125" style="4" customWidth="1"/>
    <col min="6919" max="6924" width="9.58203125" style="4" customWidth="1"/>
    <col min="6925" max="7165" width="8" style="4" customWidth="1"/>
    <col min="7166" max="7166" width="51.58203125" style="4" bestFit="1" customWidth="1"/>
    <col min="7167" max="7167" width="23.08203125" style="4" customWidth="1"/>
    <col min="7168" max="7168" width="17.58203125" style="4"/>
    <col min="7169" max="7169" width="44.33203125" style="4" bestFit="1" customWidth="1"/>
    <col min="7170" max="7171" width="22.08203125" style="4" customWidth="1"/>
    <col min="7172" max="7172" width="11.33203125" style="4" customWidth="1"/>
    <col min="7173" max="7173" width="31.83203125" style="4" customWidth="1"/>
    <col min="7174" max="7174" width="27.58203125" style="4" customWidth="1"/>
    <col min="7175" max="7180" width="9.58203125" style="4" customWidth="1"/>
    <col min="7181" max="7421" width="8" style="4" customWidth="1"/>
    <col min="7422" max="7422" width="51.58203125" style="4" bestFit="1" customWidth="1"/>
    <col min="7423" max="7423" width="23.08203125" style="4" customWidth="1"/>
    <col min="7424" max="7424" width="17.58203125" style="4"/>
    <col min="7425" max="7425" width="44.33203125" style="4" bestFit="1" customWidth="1"/>
    <col min="7426" max="7427" width="22.08203125" style="4" customWidth="1"/>
    <col min="7428" max="7428" width="11.33203125" style="4" customWidth="1"/>
    <col min="7429" max="7429" width="31.83203125" style="4" customWidth="1"/>
    <col min="7430" max="7430" width="27.58203125" style="4" customWidth="1"/>
    <col min="7431" max="7436" width="9.58203125" style="4" customWidth="1"/>
    <col min="7437" max="7677" width="8" style="4" customWidth="1"/>
    <col min="7678" max="7678" width="51.58203125" style="4" bestFit="1" customWidth="1"/>
    <col min="7679" max="7679" width="23.08203125" style="4" customWidth="1"/>
    <col min="7680" max="7680" width="17.58203125" style="4"/>
    <col min="7681" max="7681" width="44.33203125" style="4" bestFit="1" customWidth="1"/>
    <col min="7682" max="7683" width="22.08203125" style="4" customWidth="1"/>
    <col min="7684" max="7684" width="11.33203125" style="4" customWidth="1"/>
    <col min="7685" max="7685" width="31.83203125" style="4" customWidth="1"/>
    <col min="7686" max="7686" width="27.58203125" style="4" customWidth="1"/>
    <col min="7687" max="7692" width="9.58203125" style="4" customWidth="1"/>
    <col min="7693" max="7933" width="8" style="4" customWidth="1"/>
    <col min="7934" max="7934" width="51.58203125" style="4" bestFit="1" customWidth="1"/>
    <col min="7935" max="7935" width="23.08203125" style="4" customWidth="1"/>
    <col min="7936" max="7936" width="17.58203125" style="4"/>
    <col min="7937" max="7937" width="44.33203125" style="4" bestFit="1" customWidth="1"/>
    <col min="7938" max="7939" width="22.08203125" style="4" customWidth="1"/>
    <col min="7940" max="7940" width="11.33203125" style="4" customWidth="1"/>
    <col min="7941" max="7941" width="31.83203125" style="4" customWidth="1"/>
    <col min="7942" max="7942" width="27.58203125" style="4" customWidth="1"/>
    <col min="7943" max="7948" width="9.58203125" style="4" customWidth="1"/>
    <col min="7949" max="8189" width="8" style="4" customWidth="1"/>
    <col min="8190" max="8190" width="51.58203125" style="4" bestFit="1" customWidth="1"/>
    <col min="8191" max="8191" width="23.08203125" style="4" customWidth="1"/>
    <col min="8192" max="8192" width="17.58203125" style="4"/>
    <col min="8193" max="8193" width="44.33203125" style="4" bestFit="1" customWidth="1"/>
    <col min="8194" max="8195" width="22.08203125" style="4" customWidth="1"/>
    <col min="8196" max="8196" width="11.33203125" style="4" customWidth="1"/>
    <col min="8197" max="8197" width="31.83203125" style="4" customWidth="1"/>
    <col min="8198" max="8198" width="27.58203125" style="4" customWidth="1"/>
    <col min="8199" max="8204" width="9.58203125" style="4" customWidth="1"/>
    <col min="8205" max="8445" width="8" style="4" customWidth="1"/>
    <col min="8446" max="8446" width="51.58203125" style="4" bestFit="1" customWidth="1"/>
    <col min="8447" max="8447" width="23.08203125" style="4" customWidth="1"/>
    <col min="8448" max="8448" width="17.58203125" style="4"/>
    <col min="8449" max="8449" width="44.33203125" style="4" bestFit="1" customWidth="1"/>
    <col min="8450" max="8451" width="22.08203125" style="4" customWidth="1"/>
    <col min="8452" max="8452" width="11.33203125" style="4" customWidth="1"/>
    <col min="8453" max="8453" width="31.83203125" style="4" customWidth="1"/>
    <col min="8454" max="8454" width="27.58203125" style="4" customWidth="1"/>
    <col min="8455" max="8460" width="9.58203125" style="4" customWidth="1"/>
    <col min="8461" max="8701" width="8" style="4" customWidth="1"/>
    <col min="8702" max="8702" width="51.58203125" style="4" bestFit="1" customWidth="1"/>
    <col min="8703" max="8703" width="23.08203125" style="4" customWidth="1"/>
    <col min="8704" max="8704" width="17.58203125" style="4"/>
    <col min="8705" max="8705" width="44.33203125" style="4" bestFit="1" customWidth="1"/>
    <col min="8706" max="8707" width="22.08203125" style="4" customWidth="1"/>
    <col min="8708" max="8708" width="11.33203125" style="4" customWidth="1"/>
    <col min="8709" max="8709" width="31.83203125" style="4" customWidth="1"/>
    <col min="8710" max="8710" width="27.58203125" style="4" customWidth="1"/>
    <col min="8711" max="8716" width="9.58203125" style="4" customWidth="1"/>
    <col min="8717" max="8957" width="8" style="4" customWidth="1"/>
    <col min="8958" max="8958" width="51.58203125" style="4" bestFit="1" customWidth="1"/>
    <col min="8959" max="8959" width="23.08203125" style="4" customWidth="1"/>
    <col min="8960" max="8960" width="17.58203125" style="4"/>
    <col min="8961" max="8961" width="44.33203125" style="4" bestFit="1" customWidth="1"/>
    <col min="8962" max="8963" width="22.08203125" style="4" customWidth="1"/>
    <col min="8964" max="8964" width="11.33203125" style="4" customWidth="1"/>
    <col min="8965" max="8965" width="31.83203125" style="4" customWidth="1"/>
    <col min="8966" max="8966" width="27.58203125" style="4" customWidth="1"/>
    <col min="8967" max="8972" width="9.58203125" style="4" customWidth="1"/>
    <col min="8973" max="9213" width="8" style="4" customWidth="1"/>
    <col min="9214" max="9214" width="51.58203125" style="4" bestFit="1" customWidth="1"/>
    <col min="9215" max="9215" width="23.08203125" style="4" customWidth="1"/>
    <col min="9216" max="9216" width="17.58203125" style="4"/>
    <col min="9217" max="9217" width="44.33203125" style="4" bestFit="1" customWidth="1"/>
    <col min="9218" max="9219" width="22.08203125" style="4" customWidth="1"/>
    <col min="9220" max="9220" width="11.33203125" style="4" customWidth="1"/>
    <col min="9221" max="9221" width="31.83203125" style="4" customWidth="1"/>
    <col min="9222" max="9222" width="27.58203125" style="4" customWidth="1"/>
    <col min="9223" max="9228" width="9.58203125" style="4" customWidth="1"/>
    <col min="9229" max="9469" width="8" style="4" customWidth="1"/>
    <col min="9470" max="9470" width="51.58203125" style="4" bestFit="1" customWidth="1"/>
    <col min="9471" max="9471" width="23.08203125" style="4" customWidth="1"/>
    <col min="9472" max="9472" width="17.58203125" style="4"/>
    <col min="9473" max="9473" width="44.33203125" style="4" bestFit="1" customWidth="1"/>
    <col min="9474" max="9475" width="22.08203125" style="4" customWidth="1"/>
    <col min="9476" max="9476" width="11.33203125" style="4" customWidth="1"/>
    <col min="9477" max="9477" width="31.83203125" style="4" customWidth="1"/>
    <col min="9478" max="9478" width="27.58203125" style="4" customWidth="1"/>
    <col min="9479" max="9484" width="9.58203125" style="4" customWidth="1"/>
    <col min="9485" max="9725" width="8" style="4" customWidth="1"/>
    <col min="9726" max="9726" width="51.58203125" style="4" bestFit="1" customWidth="1"/>
    <col min="9727" max="9727" width="23.08203125" style="4" customWidth="1"/>
    <col min="9728" max="9728" width="17.58203125" style="4"/>
    <col min="9729" max="9729" width="44.33203125" style="4" bestFit="1" customWidth="1"/>
    <col min="9730" max="9731" width="22.08203125" style="4" customWidth="1"/>
    <col min="9732" max="9732" width="11.33203125" style="4" customWidth="1"/>
    <col min="9733" max="9733" width="31.83203125" style="4" customWidth="1"/>
    <col min="9734" max="9734" width="27.58203125" style="4" customWidth="1"/>
    <col min="9735" max="9740" width="9.58203125" style="4" customWidth="1"/>
    <col min="9741" max="9981" width="8" style="4" customWidth="1"/>
    <col min="9982" max="9982" width="51.58203125" style="4" bestFit="1" customWidth="1"/>
    <col min="9983" max="9983" width="23.08203125" style="4" customWidth="1"/>
    <col min="9984" max="9984" width="17.58203125" style="4"/>
    <col min="9985" max="9985" width="44.33203125" style="4" bestFit="1" customWidth="1"/>
    <col min="9986" max="9987" width="22.08203125" style="4" customWidth="1"/>
    <col min="9988" max="9988" width="11.33203125" style="4" customWidth="1"/>
    <col min="9989" max="9989" width="31.83203125" style="4" customWidth="1"/>
    <col min="9990" max="9990" width="27.58203125" style="4" customWidth="1"/>
    <col min="9991" max="9996" width="9.58203125" style="4" customWidth="1"/>
    <col min="9997" max="10237" width="8" style="4" customWidth="1"/>
    <col min="10238" max="10238" width="51.58203125" style="4" bestFit="1" customWidth="1"/>
    <col min="10239" max="10239" width="23.08203125" style="4" customWidth="1"/>
    <col min="10240" max="10240" width="17.58203125" style="4"/>
    <col min="10241" max="10241" width="44.33203125" style="4" bestFit="1" customWidth="1"/>
    <col min="10242" max="10243" width="22.08203125" style="4" customWidth="1"/>
    <col min="10244" max="10244" width="11.33203125" style="4" customWidth="1"/>
    <col min="10245" max="10245" width="31.83203125" style="4" customWidth="1"/>
    <col min="10246" max="10246" width="27.58203125" style="4" customWidth="1"/>
    <col min="10247" max="10252" width="9.58203125" style="4" customWidth="1"/>
    <col min="10253" max="10493" width="8" style="4" customWidth="1"/>
    <col min="10494" max="10494" width="51.58203125" style="4" bestFit="1" customWidth="1"/>
    <col min="10495" max="10495" width="23.08203125" style="4" customWidth="1"/>
    <col min="10496" max="10496" width="17.58203125" style="4"/>
    <col min="10497" max="10497" width="44.33203125" style="4" bestFit="1" customWidth="1"/>
    <col min="10498" max="10499" width="22.08203125" style="4" customWidth="1"/>
    <col min="10500" max="10500" width="11.33203125" style="4" customWidth="1"/>
    <col min="10501" max="10501" width="31.83203125" style="4" customWidth="1"/>
    <col min="10502" max="10502" width="27.58203125" style="4" customWidth="1"/>
    <col min="10503" max="10508" width="9.58203125" style="4" customWidth="1"/>
    <col min="10509" max="10749" width="8" style="4" customWidth="1"/>
    <col min="10750" max="10750" width="51.58203125" style="4" bestFit="1" customWidth="1"/>
    <col min="10751" max="10751" width="23.08203125" style="4" customWidth="1"/>
    <col min="10752" max="10752" width="17.58203125" style="4"/>
    <col min="10753" max="10753" width="44.33203125" style="4" bestFit="1" customWidth="1"/>
    <col min="10754" max="10755" width="22.08203125" style="4" customWidth="1"/>
    <col min="10756" max="10756" width="11.33203125" style="4" customWidth="1"/>
    <col min="10757" max="10757" width="31.83203125" style="4" customWidth="1"/>
    <col min="10758" max="10758" width="27.58203125" style="4" customWidth="1"/>
    <col min="10759" max="10764" width="9.58203125" style="4" customWidth="1"/>
    <col min="10765" max="11005" width="8" style="4" customWidth="1"/>
    <col min="11006" max="11006" width="51.58203125" style="4" bestFit="1" customWidth="1"/>
    <col min="11007" max="11007" width="23.08203125" style="4" customWidth="1"/>
    <col min="11008" max="11008" width="17.58203125" style="4"/>
    <col min="11009" max="11009" width="44.33203125" style="4" bestFit="1" customWidth="1"/>
    <col min="11010" max="11011" width="22.08203125" style="4" customWidth="1"/>
    <col min="11012" max="11012" width="11.33203125" style="4" customWidth="1"/>
    <col min="11013" max="11013" width="31.83203125" style="4" customWidth="1"/>
    <col min="11014" max="11014" width="27.58203125" style="4" customWidth="1"/>
    <col min="11015" max="11020" width="9.58203125" style="4" customWidth="1"/>
    <col min="11021" max="11261" width="8" style="4" customWidth="1"/>
    <col min="11262" max="11262" width="51.58203125" style="4" bestFit="1" customWidth="1"/>
    <col min="11263" max="11263" width="23.08203125" style="4" customWidth="1"/>
    <col min="11264" max="11264" width="17.58203125" style="4"/>
    <col min="11265" max="11265" width="44.33203125" style="4" bestFit="1" customWidth="1"/>
    <col min="11266" max="11267" width="22.08203125" style="4" customWidth="1"/>
    <col min="11268" max="11268" width="11.33203125" style="4" customWidth="1"/>
    <col min="11269" max="11269" width="31.83203125" style="4" customWidth="1"/>
    <col min="11270" max="11270" width="27.58203125" style="4" customWidth="1"/>
    <col min="11271" max="11276" width="9.58203125" style="4" customWidth="1"/>
    <col min="11277" max="11517" width="8" style="4" customWidth="1"/>
    <col min="11518" max="11518" width="51.58203125" style="4" bestFit="1" customWidth="1"/>
    <col min="11519" max="11519" width="23.08203125" style="4" customWidth="1"/>
    <col min="11520" max="11520" width="17.58203125" style="4"/>
    <col min="11521" max="11521" width="44.33203125" style="4" bestFit="1" customWidth="1"/>
    <col min="11522" max="11523" width="22.08203125" style="4" customWidth="1"/>
    <col min="11524" max="11524" width="11.33203125" style="4" customWidth="1"/>
    <col min="11525" max="11525" width="31.83203125" style="4" customWidth="1"/>
    <col min="11526" max="11526" width="27.58203125" style="4" customWidth="1"/>
    <col min="11527" max="11532" width="9.58203125" style="4" customWidth="1"/>
    <col min="11533" max="11773" width="8" style="4" customWidth="1"/>
    <col min="11774" max="11774" width="51.58203125" style="4" bestFit="1" customWidth="1"/>
    <col min="11775" max="11775" width="23.08203125" style="4" customWidth="1"/>
    <col min="11776" max="11776" width="17.58203125" style="4"/>
    <col min="11777" max="11777" width="44.33203125" style="4" bestFit="1" customWidth="1"/>
    <col min="11778" max="11779" width="22.08203125" style="4" customWidth="1"/>
    <col min="11780" max="11780" width="11.33203125" style="4" customWidth="1"/>
    <col min="11781" max="11781" width="31.83203125" style="4" customWidth="1"/>
    <col min="11782" max="11782" width="27.58203125" style="4" customWidth="1"/>
    <col min="11783" max="11788" width="9.58203125" style="4" customWidth="1"/>
    <col min="11789" max="12029" width="8" style="4" customWidth="1"/>
    <col min="12030" max="12030" width="51.58203125" style="4" bestFit="1" customWidth="1"/>
    <col min="12031" max="12031" width="23.08203125" style="4" customWidth="1"/>
    <col min="12032" max="12032" width="17.58203125" style="4"/>
    <col min="12033" max="12033" width="44.33203125" style="4" bestFit="1" customWidth="1"/>
    <col min="12034" max="12035" width="22.08203125" style="4" customWidth="1"/>
    <col min="12036" max="12036" width="11.33203125" style="4" customWidth="1"/>
    <col min="12037" max="12037" width="31.83203125" style="4" customWidth="1"/>
    <col min="12038" max="12038" width="27.58203125" style="4" customWidth="1"/>
    <col min="12039" max="12044" width="9.58203125" style="4" customWidth="1"/>
    <col min="12045" max="12285" width="8" style="4" customWidth="1"/>
    <col min="12286" max="12286" width="51.58203125" style="4" bestFit="1" customWidth="1"/>
    <col min="12287" max="12287" width="23.08203125" style="4" customWidth="1"/>
    <col min="12288" max="12288" width="17.58203125" style="4"/>
    <col min="12289" max="12289" width="44.33203125" style="4" bestFit="1" customWidth="1"/>
    <col min="12290" max="12291" width="22.08203125" style="4" customWidth="1"/>
    <col min="12292" max="12292" width="11.33203125" style="4" customWidth="1"/>
    <col min="12293" max="12293" width="31.83203125" style="4" customWidth="1"/>
    <col min="12294" max="12294" width="27.58203125" style="4" customWidth="1"/>
    <col min="12295" max="12300" width="9.58203125" style="4" customWidth="1"/>
    <col min="12301" max="12541" width="8" style="4" customWidth="1"/>
    <col min="12542" max="12542" width="51.58203125" style="4" bestFit="1" customWidth="1"/>
    <col min="12543" max="12543" width="23.08203125" style="4" customWidth="1"/>
    <col min="12544" max="12544" width="17.58203125" style="4"/>
    <col min="12545" max="12545" width="44.33203125" style="4" bestFit="1" customWidth="1"/>
    <col min="12546" max="12547" width="22.08203125" style="4" customWidth="1"/>
    <col min="12548" max="12548" width="11.33203125" style="4" customWidth="1"/>
    <col min="12549" max="12549" width="31.83203125" style="4" customWidth="1"/>
    <col min="12550" max="12550" width="27.58203125" style="4" customWidth="1"/>
    <col min="12551" max="12556" width="9.58203125" style="4" customWidth="1"/>
    <col min="12557" max="12797" width="8" style="4" customWidth="1"/>
    <col min="12798" max="12798" width="51.58203125" style="4" bestFit="1" customWidth="1"/>
    <col min="12799" max="12799" width="23.08203125" style="4" customWidth="1"/>
    <col min="12800" max="12800" width="17.58203125" style="4"/>
    <col min="12801" max="12801" width="44.33203125" style="4" bestFit="1" customWidth="1"/>
    <col min="12802" max="12803" width="22.08203125" style="4" customWidth="1"/>
    <col min="12804" max="12804" width="11.33203125" style="4" customWidth="1"/>
    <col min="12805" max="12805" width="31.83203125" style="4" customWidth="1"/>
    <col min="12806" max="12806" width="27.58203125" style="4" customWidth="1"/>
    <col min="12807" max="12812" width="9.58203125" style="4" customWidth="1"/>
    <col min="12813" max="13053" width="8" style="4" customWidth="1"/>
    <col min="13054" max="13054" width="51.58203125" style="4" bestFit="1" customWidth="1"/>
    <col min="13055" max="13055" width="23.08203125" style="4" customWidth="1"/>
    <col min="13056" max="13056" width="17.58203125" style="4"/>
    <col min="13057" max="13057" width="44.33203125" style="4" bestFit="1" customWidth="1"/>
    <col min="13058" max="13059" width="22.08203125" style="4" customWidth="1"/>
    <col min="13060" max="13060" width="11.33203125" style="4" customWidth="1"/>
    <col min="13061" max="13061" width="31.83203125" style="4" customWidth="1"/>
    <col min="13062" max="13062" width="27.58203125" style="4" customWidth="1"/>
    <col min="13063" max="13068" width="9.58203125" style="4" customWidth="1"/>
    <col min="13069" max="13309" width="8" style="4" customWidth="1"/>
    <col min="13310" max="13310" width="51.58203125" style="4" bestFit="1" customWidth="1"/>
    <col min="13311" max="13311" width="23.08203125" style="4" customWidth="1"/>
    <col min="13312" max="13312" width="17.58203125" style="4"/>
    <col min="13313" max="13313" width="44.33203125" style="4" bestFit="1" customWidth="1"/>
    <col min="13314" max="13315" width="22.08203125" style="4" customWidth="1"/>
    <col min="13316" max="13316" width="11.33203125" style="4" customWidth="1"/>
    <col min="13317" max="13317" width="31.83203125" style="4" customWidth="1"/>
    <col min="13318" max="13318" width="27.58203125" style="4" customWidth="1"/>
    <col min="13319" max="13324" width="9.58203125" style="4" customWidth="1"/>
    <col min="13325" max="13565" width="8" style="4" customWidth="1"/>
    <col min="13566" max="13566" width="51.58203125" style="4" bestFit="1" customWidth="1"/>
    <col min="13567" max="13567" width="23.08203125" style="4" customWidth="1"/>
    <col min="13568" max="13568" width="17.58203125" style="4"/>
    <col min="13569" max="13569" width="44.33203125" style="4" bestFit="1" customWidth="1"/>
    <col min="13570" max="13571" width="22.08203125" style="4" customWidth="1"/>
    <col min="13572" max="13572" width="11.33203125" style="4" customWidth="1"/>
    <col min="13573" max="13573" width="31.83203125" style="4" customWidth="1"/>
    <col min="13574" max="13574" width="27.58203125" style="4" customWidth="1"/>
    <col min="13575" max="13580" width="9.58203125" style="4" customWidth="1"/>
    <col min="13581" max="13821" width="8" style="4" customWidth="1"/>
    <col min="13822" max="13822" width="51.58203125" style="4" bestFit="1" customWidth="1"/>
    <col min="13823" max="13823" width="23.08203125" style="4" customWidth="1"/>
    <col min="13824" max="13824" width="17.58203125" style="4"/>
    <col min="13825" max="13825" width="44.33203125" style="4" bestFit="1" customWidth="1"/>
    <col min="13826" max="13827" width="22.08203125" style="4" customWidth="1"/>
    <col min="13828" max="13828" width="11.33203125" style="4" customWidth="1"/>
    <col min="13829" max="13829" width="31.83203125" style="4" customWidth="1"/>
    <col min="13830" max="13830" width="27.58203125" style="4" customWidth="1"/>
    <col min="13831" max="13836" width="9.58203125" style="4" customWidth="1"/>
    <col min="13837" max="14077" width="8" style="4" customWidth="1"/>
    <col min="14078" max="14078" width="51.58203125" style="4" bestFit="1" customWidth="1"/>
    <col min="14079" max="14079" width="23.08203125" style="4" customWidth="1"/>
    <col min="14080" max="14080" width="17.58203125" style="4"/>
    <col min="14081" max="14081" width="44.33203125" style="4" bestFit="1" customWidth="1"/>
    <col min="14082" max="14083" width="22.08203125" style="4" customWidth="1"/>
    <col min="14084" max="14084" width="11.33203125" style="4" customWidth="1"/>
    <col min="14085" max="14085" width="31.83203125" style="4" customWidth="1"/>
    <col min="14086" max="14086" width="27.58203125" style="4" customWidth="1"/>
    <col min="14087" max="14092" width="9.58203125" style="4" customWidth="1"/>
    <col min="14093" max="14333" width="8" style="4" customWidth="1"/>
    <col min="14334" max="14334" width="51.58203125" style="4" bestFit="1" customWidth="1"/>
    <col min="14335" max="14335" width="23.08203125" style="4" customWidth="1"/>
    <col min="14336" max="14336" width="17.58203125" style="4"/>
    <col min="14337" max="14337" width="44.33203125" style="4" bestFit="1" customWidth="1"/>
    <col min="14338" max="14339" width="22.08203125" style="4" customWidth="1"/>
    <col min="14340" max="14340" width="11.33203125" style="4" customWidth="1"/>
    <col min="14341" max="14341" width="31.83203125" style="4" customWidth="1"/>
    <col min="14342" max="14342" width="27.58203125" style="4" customWidth="1"/>
    <col min="14343" max="14348" width="9.58203125" style="4" customWidth="1"/>
    <col min="14349" max="14589" width="8" style="4" customWidth="1"/>
    <col min="14590" max="14590" width="51.58203125" style="4" bestFit="1" customWidth="1"/>
    <col min="14591" max="14591" width="23.08203125" style="4" customWidth="1"/>
    <col min="14592" max="14592" width="17.58203125" style="4"/>
    <col min="14593" max="14593" width="44.33203125" style="4" bestFit="1" customWidth="1"/>
    <col min="14594" max="14595" width="22.08203125" style="4" customWidth="1"/>
    <col min="14596" max="14596" width="11.33203125" style="4" customWidth="1"/>
    <col min="14597" max="14597" width="31.83203125" style="4" customWidth="1"/>
    <col min="14598" max="14598" width="27.58203125" style="4" customWidth="1"/>
    <col min="14599" max="14604" width="9.58203125" style="4" customWidth="1"/>
    <col min="14605" max="14845" width="8" style="4" customWidth="1"/>
    <col min="14846" max="14846" width="51.58203125" style="4" bestFit="1" customWidth="1"/>
    <col min="14847" max="14847" width="23.08203125" style="4" customWidth="1"/>
    <col min="14848" max="14848" width="17.58203125" style="4"/>
    <col min="14849" max="14849" width="44.33203125" style="4" bestFit="1" customWidth="1"/>
    <col min="14850" max="14851" width="22.08203125" style="4" customWidth="1"/>
    <col min="14852" max="14852" width="11.33203125" style="4" customWidth="1"/>
    <col min="14853" max="14853" width="31.83203125" style="4" customWidth="1"/>
    <col min="14854" max="14854" width="27.58203125" style="4" customWidth="1"/>
    <col min="14855" max="14860" width="9.58203125" style="4" customWidth="1"/>
    <col min="14861" max="15101" width="8" style="4" customWidth="1"/>
    <col min="15102" max="15102" width="51.58203125" style="4" bestFit="1" customWidth="1"/>
    <col min="15103" max="15103" width="23.08203125" style="4" customWidth="1"/>
    <col min="15104" max="15104" width="17.58203125" style="4"/>
    <col min="15105" max="15105" width="44.33203125" style="4" bestFit="1" customWidth="1"/>
    <col min="15106" max="15107" width="22.08203125" style="4" customWidth="1"/>
    <col min="15108" max="15108" width="11.33203125" style="4" customWidth="1"/>
    <col min="15109" max="15109" width="31.83203125" style="4" customWidth="1"/>
    <col min="15110" max="15110" width="27.58203125" style="4" customWidth="1"/>
    <col min="15111" max="15116" width="9.58203125" style="4" customWidth="1"/>
    <col min="15117" max="15357" width="8" style="4" customWidth="1"/>
    <col min="15358" max="15358" width="51.58203125" style="4" bestFit="1" customWidth="1"/>
    <col min="15359" max="15359" width="23.08203125" style="4" customWidth="1"/>
    <col min="15360" max="15360" width="17.58203125" style="4"/>
    <col min="15361" max="15361" width="44.33203125" style="4" bestFit="1" customWidth="1"/>
    <col min="15362" max="15363" width="22.08203125" style="4" customWidth="1"/>
    <col min="15364" max="15364" width="11.33203125" style="4" customWidth="1"/>
    <col min="15365" max="15365" width="31.83203125" style="4" customWidth="1"/>
    <col min="15366" max="15366" width="27.58203125" style="4" customWidth="1"/>
    <col min="15367" max="15372" width="9.58203125" style="4" customWidth="1"/>
    <col min="15373" max="15613" width="8" style="4" customWidth="1"/>
    <col min="15614" max="15614" width="51.58203125" style="4" bestFit="1" customWidth="1"/>
    <col min="15615" max="15615" width="23.08203125" style="4" customWidth="1"/>
    <col min="15616" max="15616" width="17.58203125" style="4"/>
    <col min="15617" max="15617" width="44.33203125" style="4" bestFit="1" customWidth="1"/>
    <col min="15618" max="15619" width="22.08203125" style="4" customWidth="1"/>
    <col min="15620" max="15620" width="11.33203125" style="4" customWidth="1"/>
    <col min="15621" max="15621" width="31.83203125" style="4" customWidth="1"/>
    <col min="15622" max="15622" width="27.58203125" style="4" customWidth="1"/>
    <col min="15623" max="15628" width="9.58203125" style="4" customWidth="1"/>
    <col min="15629" max="15869" width="8" style="4" customWidth="1"/>
    <col min="15870" max="15870" width="51.58203125" style="4" bestFit="1" customWidth="1"/>
    <col min="15871" max="15871" width="23.08203125" style="4" customWidth="1"/>
    <col min="15872" max="15872" width="17.58203125" style="4"/>
    <col min="15873" max="15873" width="44.33203125" style="4" bestFit="1" customWidth="1"/>
    <col min="15874" max="15875" width="22.08203125" style="4" customWidth="1"/>
    <col min="15876" max="15876" width="11.33203125" style="4" customWidth="1"/>
    <col min="15877" max="15877" width="31.83203125" style="4" customWidth="1"/>
    <col min="15878" max="15878" width="27.58203125" style="4" customWidth="1"/>
    <col min="15879" max="15884" width="9.58203125" style="4" customWidth="1"/>
    <col min="15885" max="16125" width="8" style="4" customWidth="1"/>
    <col min="16126" max="16126" width="51.58203125" style="4" bestFit="1" customWidth="1"/>
    <col min="16127" max="16127" width="23.08203125" style="4" customWidth="1"/>
    <col min="16128" max="16128" width="17.58203125" style="4"/>
    <col min="16129" max="16129" width="44.33203125" style="4" bestFit="1" customWidth="1"/>
    <col min="16130" max="16131" width="22.08203125" style="4" customWidth="1"/>
    <col min="16132" max="16132" width="11.33203125" style="4" customWidth="1"/>
    <col min="16133" max="16133" width="31.83203125" style="4" customWidth="1"/>
    <col min="16134" max="16134" width="27.58203125" style="4" customWidth="1"/>
    <col min="16135" max="16140" width="9.58203125" style="4" customWidth="1"/>
    <col min="16141" max="16381" width="8" style="4" customWidth="1"/>
    <col min="16382" max="16382" width="51.58203125" style="4" bestFit="1" customWidth="1"/>
    <col min="16383" max="16383" width="23.08203125" style="4" customWidth="1"/>
    <col min="16384" max="16384" width="17.58203125" style="4"/>
  </cols>
  <sheetData>
    <row r="1" spans="1:6" x14ac:dyDescent="0.3">
      <c r="A1" s="55" t="s">
        <v>32</v>
      </c>
      <c r="B1" s="55"/>
      <c r="C1" s="55"/>
      <c r="D1" s="55"/>
      <c r="E1" s="55"/>
      <c r="F1" s="55"/>
    </row>
    <row r="2" spans="1:6" x14ac:dyDescent="0.35">
      <c r="B2" s="2"/>
    </row>
    <row r="3" spans="1:6" x14ac:dyDescent="0.3">
      <c r="A3" s="85" t="s">
        <v>39</v>
      </c>
      <c r="B3" s="85"/>
      <c r="C3" s="85"/>
      <c r="D3" s="85"/>
      <c r="E3" s="85"/>
      <c r="F3" s="85"/>
    </row>
    <row r="4" spans="1:6" ht="16" thickBot="1" x14ac:dyDescent="0.4"/>
    <row r="5" spans="1:6" ht="31" x14ac:dyDescent="0.3">
      <c r="A5" s="41" t="s">
        <v>1</v>
      </c>
      <c r="B5" s="42" t="s">
        <v>40</v>
      </c>
      <c r="C5" s="42" t="s">
        <v>37</v>
      </c>
      <c r="D5" s="42" t="s">
        <v>15</v>
      </c>
      <c r="E5" s="42" t="s">
        <v>38</v>
      </c>
      <c r="F5" s="43" t="s">
        <v>4</v>
      </c>
    </row>
    <row r="6" spans="1:6" ht="87" customHeight="1" x14ac:dyDescent="0.3">
      <c r="A6" s="17" t="s">
        <v>5</v>
      </c>
      <c r="B6" s="8"/>
      <c r="C6" s="8">
        <v>0.45</v>
      </c>
      <c r="D6" s="9" t="s">
        <v>6</v>
      </c>
      <c r="E6" s="10" t="s">
        <v>41</v>
      </c>
      <c r="F6" s="44" t="s">
        <v>42</v>
      </c>
    </row>
    <row r="7" spans="1:6" ht="56.25" customHeight="1" x14ac:dyDescent="0.3">
      <c r="A7" s="19" t="s">
        <v>7</v>
      </c>
      <c r="B7" s="8"/>
      <c r="C7" s="8">
        <v>0.17</v>
      </c>
      <c r="D7" s="9" t="s">
        <v>8</v>
      </c>
      <c r="E7" s="8" t="s">
        <v>43</v>
      </c>
      <c r="F7" s="45" t="s">
        <v>44</v>
      </c>
    </row>
    <row r="8" spans="1:6" ht="56.25" customHeight="1" x14ac:dyDescent="0.3">
      <c r="A8" s="17" t="s">
        <v>9</v>
      </c>
      <c r="B8" s="8"/>
      <c r="C8" s="8">
        <v>0.33</v>
      </c>
      <c r="D8" s="9" t="s">
        <v>6</v>
      </c>
      <c r="E8" s="8" t="s">
        <v>45</v>
      </c>
      <c r="F8" s="18" t="s">
        <v>46</v>
      </c>
    </row>
    <row r="9" spans="1:6" ht="56.25" customHeight="1" x14ac:dyDescent="0.3">
      <c r="A9" s="17" t="s">
        <v>11</v>
      </c>
      <c r="B9" s="8"/>
      <c r="C9" s="8">
        <v>0.05</v>
      </c>
      <c r="D9" s="9" t="s">
        <v>8</v>
      </c>
      <c r="E9" s="8" t="s">
        <v>47</v>
      </c>
      <c r="F9" s="18" t="s">
        <v>12</v>
      </c>
    </row>
    <row r="10" spans="1:6" ht="56.25" customHeight="1" x14ac:dyDescent="0.3">
      <c r="A10" s="17" t="s">
        <v>13</v>
      </c>
      <c r="B10" s="8"/>
      <c r="C10" s="11">
        <f>SUM(C6:C9)</f>
        <v>1</v>
      </c>
      <c r="D10" s="12"/>
      <c r="E10" s="11"/>
      <c r="F10" s="46"/>
    </row>
    <row r="11" spans="1:6" ht="56.25" customHeight="1" thickBot="1" x14ac:dyDescent="0.35">
      <c r="A11" s="47" t="s">
        <v>14</v>
      </c>
      <c r="B11" s="40"/>
      <c r="C11" s="40">
        <v>0.94</v>
      </c>
      <c r="D11" s="48" t="s">
        <v>6</v>
      </c>
      <c r="E11" s="40" t="s">
        <v>48</v>
      </c>
      <c r="F11" s="49" t="s">
        <v>49</v>
      </c>
    </row>
    <row r="12" spans="1:6" x14ac:dyDescent="0.35">
      <c r="A12" s="50" t="s">
        <v>50</v>
      </c>
      <c r="B12" s="51"/>
      <c r="C12" s="52"/>
      <c r="D12" s="52"/>
      <c r="E12" s="53"/>
    </row>
    <row r="13" spans="1:6" x14ac:dyDescent="0.3">
      <c r="A13" s="59" t="s">
        <v>29</v>
      </c>
      <c r="B13" s="59"/>
      <c r="C13" s="59"/>
      <c r="D13" s="59"/>
      <c r="E13" s="59"/>
      <c r="F13" s="59"/>
    </row>
    <row r="14" spans="1:6" x14ac:dyDescent="0.35">
      <c r="B14" s="14"/>
    </row>
    <row r="15" spans="1:6" x14ac:dyDescent="0.35">
      <c r="B15" s="14"/>
    </row>
  </sheetData>
  <mergeCells count="1">
    <mergeCell ref="A3:F3"/>
  </mergeCells>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5</vt:i4>
      </vt:variant>
    </vt:vector>
  </HeadingPairs>
  <TitlesOfParts>
    <vt:vector size="5" baseType="lpstr">
      <vt:lpstr>כללי</vt:lpstr>
      <vt:lpstr>מסלול אשראי ואג"ח</vt:lpstr>
      <vt:lpstr>מסלול מניות</vt:lpstr>
      <vt:lpstr>מסלול מחקה מדד S&amp;P 500</vt:lpstr>
      <vt:lpstr>עוקב מדד גמיש</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 Hakim</dc:creator>
  <cp:keywords/>
  <dc:description/>
  <cp:lastModifiedBy>Kupat Gemel Hamachar</cp:lastModifiedBy>
  <dcterms:created xsi:type="dcterms:W3CDTF">2025-10-29T12:27:46Z</dcterms:created>
  <dcterms:modified xsi:type="dcterms:W3CDTF">2025-12-01T07:32:40Z</dcterms:modified>
  <cp:category/>
</cp:coreProperties>
</file>